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8805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<sst xmlns="http://schemas.openxmlformats.org/spreadsheetml/2006/main" count="828" uniqueCount="268">
  <si>
    <t>000</t>
  </si>
  <si>
    <t>0000000</t>
  </si>
  <si>
    <t>0102</t>
  </si>
  <si>
    <t>0020300</t>
  </si>
  <si>
    <t>500</t>
  </si>
  <si>
    <t>0104</t>
  </si>
  <si>
    <t>0020400</t>
  </si>
  <si>
    <t>0106</t>
  </si>
  <si>
    <t>0111</t>
  </si>
  <si>
    <t>0650300</t>
  </si>
  <si>
    <t>013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</si>
  <si>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</si>
  <si>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</si>
  <si>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</si>
  <si>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</si>
  <si>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</si>
  <si>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</si>
  <si>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</si>
  <si>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</si>
  <si>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</si>
  <si>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</si>
  <si>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</si>
  <si>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</si>
  <si>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</si>
  <si>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</si>
  <si>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</si>
  <si>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5129700</t>
  </si>
  <si>
    <t>1001</t>
  </si>
  <si>
    <t>4910100</t>
  </si>
  <si>
    <t>005</t>
  </si>
  <si>
    <t>1003</t>
  </si>
  <si>
    <t>1101</t>
  </si>
  <si>
    <t>5160130</t>
  </si>
  <si>
    <t>008</t>
  </si>
  <si>
    <t>0013600</t>
  </si>
  <si>
    <t>009</t>
  </si>
  <si>
    <t>0103</t>
  </si>
  <si>
    <t>0021100</t>
  </si>
  <si>
    <t>0021200</t>
  </si>
  <si>
    <t>001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</si>
  <si>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</si>
  <si>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</si>
  <si>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</si>
  <si>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</si>
  <si>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</si>
  <si>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</si>
  <si>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</si>
  <si>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</si>
  <si>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</si>
  <si>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</si>
  <si>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4310100</t>
  </si>
  <si>
    <t>4578500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</si>
  <si>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</si>
  <si>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</si>
  <si>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</si>
  <si>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</si>
  <si>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</si>
  <si>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</si>
  <si>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</si>
  <si>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</si>
  <si>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</si>
  <si>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</si>
  <si>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</si>
  <si>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Прочие расходы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</si>
  <si>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</si>
  <si>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</si>
  <si>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</si>
  <si>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</si>
  <si>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</si>
  <si>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</si>
  <si>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</si>
  <si>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</si>
  <si>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</si>
  <si>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</si>
  <si>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</si>
  <si>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</si>
  <si>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</si>
  <si>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</si>
  <si>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</si>
  <si>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</si>
  <si>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</si>
  <si>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</si>
  <si>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</si>
  <si>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</si>
  <si>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</si>
  <si>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Социальные выплаты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</si>
  <si>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</si>
  <si>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</si>
  <si>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</si>
  <si>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</si>
  <si>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</si>
  <si>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</si>
  <si>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</si>
  <si>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</si>
  <si>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Ежемесячное денежное вознаграждение за классное руководство</t>
  </si>
  <si>
    <t>Молодежная политика и оздоровление детей</t>
  </si>
  <si>
    <t>Проведение мероприятий для детей и молодежи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</si>
  <si>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</si>
  <si>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</si>
  <si>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</si>
  <si>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</si>
  <si>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</si>
  <si>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</si>
  <si>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</si>
  <si>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</si>
  <si>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</si>
  <si>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</si>
  <si>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</si>
  <si>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</si>
  <si>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</si>
  <si>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</si>
  <si>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</si>
  <si>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</si>
  <si>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</si>
  <si>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5120000</t>
  </si>
  <si>
    <t>Физкультурно-оздоровительная работа и спортивные мероприятия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</si>
  <si>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</si>
  <si>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</si>
  <si>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</si>
  <si>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</si>
  <si>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</si>
  <si>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</si>
  <si>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</si>
  <si>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</si>
  <si>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</si>
  <si>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</si>
  <si>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</si>
  <si>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</si>
  <si>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</si>
  <si>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</si>
  <si>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</si>
  <si>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</si>
  <si>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</si>
  <si>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</si>
  <si>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</si>
  <si>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</si>
  <si>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</si>
  <si>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4230000</t>
  </si>
  <si>
    <t>Учреждения по внешкольной работе с детьми</t>
  </si>
  <si>
    <t>4400000</t>
  </si>
  <si>
    <t>Дворцы и дома культуры, другие учреждения культуры и средств массовой информации</t>
  </si>
  <si>
    <t>4420000</t>
  </si>
  <si>
    <t>Библиотеки</t>
  </si>
  <si>
    <t>4200000</t>
  </si>
  <si>
    <t>Детские дошкольные учреждения</t>
  </si>
  <si>
    <t>4210000</t>
  </si>
  <si>
    <t>Школы – детские сады, школы начальные, неполные средние и средние</t>
  </si>
  <si>
    <t>4310000</t>
  </si>
  <si>
    <t>Организационно-воспитательная работа с молодежью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</si>
  <si>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</si>
  <si>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</si>
  <si>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</si>
  <si>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</si>
  <si>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</si>
  <si>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</si>
  <si>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</si>
  <si>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</si>
  <si>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</si>
  <si>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</si>
  <si>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</si>
  <si>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</si>
  <si>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</si>
  <si>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</si>
  <si>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</si>
  <si>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</si>
  <si>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</si>
  <si>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</si>
  <si>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фрисдикции в Российской федерации</t>
  </si>
  <si>
    <t>0014000</t>
  </si>
  <si>
    <t>5210209</t>
  </si>
  <si>
    <t>Субвенции на реализацию отдельных государственных полномочий по созданию административных комиссий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</si>
  <si>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</si>
  <si>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</si>
  <si>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</si>
  <si>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</si>
  <si>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</si>
  <si>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</si>
  <si>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0200002</t>
  </si>
  <si>
    <t>0200003</t>
  </si>
  <si>
    <t>АДМИНИСТРАЦИЯ МИХАЙЛОВСКОГО МУНИЦИПАЛЬНОГО РАЙОНА</t>
  </si>
  <si>
    <t>0000</t>
  </si>
  <si>
    <t>Коммунальное хозяйство</t>
  </si>
  <si>
    <t>0502</t>
  </si>
  <si>
    <t>Субвенции на осуществление государственных полномочий в сфере регулирования тарифов в части возмещения затрат или недополученных доходов организациям, производящих тепловую  и электрическую энергию и поставляющим ее для населения Приморского края</t>
  </si>
  <si>
    <t>5210201</t>
  </si>
  <si>
    <t>Субсидии юридическим лицам</t>
  </si>
  <si>
    <t>006</t>
  </si>
  <si>
    <t>1004</t>
  </si>
  <si>
    <t>5201000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</si>
  <si>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</si>
  <si>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</si>
  <si>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Показатель</t>
  </si>
  <si>
    <t>Плановый период</t>
  </si>
  <si>
    <t>(тыс.рублей)</t>
  </si>
  <si>
    <t>СРЕДНЕСРОЧНЫЙ ФИНАНСОВЫЙ ПЛАН</t>
  </si>
  <si>
    <t>Основные параметры бюджетной системы Михайловского муниципального района</t>
  </si>
  <si>
    <t>I. Районный бюджет</t>
  </si>
  <si>
    <t>Доходы без межбюджетных трансфертов</t>
  </si>
  <si>
    <t>Доходы с учетом межбюджетных трансфертов</t>
  </si>
  <si>
    <t>Расходы - всего</t>
  </si>
  <si>
    <t>в том числе:</t>
  </si>
  <si>
    <t>на действующие расходные обязательства</t>
  </si>
  <si>
    <t>на принимаемые расходные обязательства</t>
  </si>
  <si>
    <t>на межбюджетные трансферты бюджетам муниципальных образований</t>
  </si>
  <si>
    <t>Профицит (+), дефицит (-)</t>
  </si>
  <si>
    <t>II. Бюджеты муниципальных образований</t>
  </si>
  <si>
    <t>III. Консолидированный бюджет Михайловского муниципального района</t>
  </si>
  <si>
    <t xml:space="preserve">IV. Объем бюджетных ассигнований по главным распорядителям бюджетных средств по разделам, подразделам, целевым статьям и видам расходов классификации расходов бюджетов </t>
  </si>
  <si>
    <t>Приложенние к постановлению</t>
  </si>
  <si>
    <t>администрации Михайловского муниципального</t>
  </si>
  <si>
    <t>района</t>
  </si>
  <si>
    <t>Наименование показателя</t>
  </si>
  <si>
    <t>Вед.</t>
  </si>
  <si>
    <t>Разд.</t>
  </si>
  <si>
    <t>Ц.ст.</t>
  </si>
  <si>
    <t>Расх.</t>
  </si>
  <si>
    <t>Годовой план</t>
  </si>
  <si>
    <t>0113</t>
  </si>
  <si>
    <t>Осуществление полномочий по подготовке  проведения статистических переписей</t>
  </si>
  <si>
    <t>0014300</t>
  </si>
  <si>
    <t>Органы внутренних дел</t>
  </si>
  <si>
    <t>0302</t>
  </si>
  <si>
    <t>Дорожное хозяйство (дорожные фонды)</t>
  </si>
  <si>
    <t>5223500</t>
  </si>
  <si>
    <t>ЖИЛИЩНО-КОММУНАЛЬНОЕ ХОЗЯЙСТВО</t>
  </si>
  <si>
    <t>Профессиональная подготовка, переподготовка и повышение квалификации</t>
  </si>
  <si>
    <t>0705</t>
  </si>
  <si>
    <t>КУЛЬТУРА И КИНЕМАТОГРАФИЯ</t>
  </si>
  <si>
    <t>ФИЗИЧЕСКАЯ КУЛЬТУРА И СПОРТ</t>
  </si>
  <si>
    <t>Физическая культура</t>
  </si>
  <si>
    <t>СРЕДСТВА МАССОВОЙ ИНФОРМАЦИИ</t>
  </si>
  <si>
    <t>1200</t>
  </si>
  <si>
    <t>1202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</si>
  <si>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</si>
  <si>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</si>
  <si>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</si>
  <si>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</si>
  <si>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</si>
  <si>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</si>
  <si>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</si>
  <si>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</si>
  <si>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</si>
  <si>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</si>
  <si>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</si>
  <si>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Фонд софинансирования</t>
  </si>
  <si>
    <t>МУНИЦИПАЛЬНОЕ ОБРАЗОВАТЕЛЬНОЕ УЧРЕЖБЕНИЕ "МЕТОДИЧЕСКАЯ СЛУЖБА ОБЕСПЕЧЕНИЯ ОБРАЗОВАТЕЛЬНЫХ УЧРЕЖДЕНИЙ"</t>
  </si>
  <si>
    <t>953</t>
  </si>
  <si>
    <t>Субсидии на организацию отдыха детей в каникулярное время</t>
  </si>
  <si>
    <t>5210113</t>
  </si>
  <si>
    <t>Cубвенции на организацию питания учащихся муниципальных общеобразовательных учреждений</t>
  </si>
  <si>
    <t>5210202</t>
  </si>
  <si>
    <t>Краевая целевая программа "Электронное Приморье"  на 2005-2010 годы</t>
  </si>
  <si>
    <t>5221000</t>
  </si>
  <si>
    <t>2012 год</t>
  </si>
  <si>
    <t>2013 год</t>
  </si>
  <si>
    <t>Мобилизация и вневойсковая подготовка</t>
  </si>
  <si>
    <t>0203</t>
  </si>
  <si>
    <t>Другие вопросы в области физической культуры и спорта</t>
  </si>
  <si>
    <t>1105</t>
  </si>
  <si>
    <t>Михайловского муниципального района на 2012 год и плановый период 2013-2014 годов</t>
  </si>
  <si>
    <t>Очередной финансовый год - 2012 год</t>
  </si>
  <si>
    <t>1-й год (2013 год)</t>
  </si>
  <si>
    <t>2-й год (2014 год)</t>
  </si>
  <si>
    <t>2014 год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</si>
  <si>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</si>
  <si>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Краевая целевая программа "Развитие малого и среднего предпринимательства в Приморском крае" </t>
  </si>
  <si>
    <t>Субсидии бюджетным учреждениям на иные цели</t>
  </si>
  <si>
    <t>от 12.10.2011г.  № 12.10.2011г.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</si>
</sst>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4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6" fillId="4" borderId="1" xfId="0" applyNumberFormat="1" applyFont="1" applyFill="1" applyBorder="1" applyAlignment="1">
      <alignment horizontal="center" vertical="center" shrinkToFit="1"/>
    </xf>
    <xf numFmtId="49" fontId="4" fillId="5" borderId="1" xfId="0" applyNumberFormat="1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top" wrapText="1"/>
    </xf>
    <xf numFmtId="4" fontId="4" fillId="5" borderId="3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vertical="top" wrapText="1"/>
    </xf>
    <xf numFmtId="4" fontId="2" fillId="4" borderId="3" xfId="0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top" wrapText="1"/>
    </xf>
    <xf numFmtId="4" fontId="6" fillId="4" borderId="3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vertical="top" wrapText="1"/>
    </xf>
    <xf numFmtId="49" fontId="2" fillId="3" borderId="5" xfId="0" applyNumberFormat="1" applyFont="1" applyFill="1" applyBorder="1" applyAlignment="1">
      <alignment horizontal="center" vertical="center" shrinkToFit="1"/>
    </xf>
    <xf numFmtId="4" fontId="2" fillId="3" borderId="6" xfId="0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" fontId="4" fillId="6" borderId="0" xfId="0" applyNumberFormat="1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3" xfId="0" applyNumberFormat="1" applyFont="1" applyFill="1" applyBorder="1" applyAlignment="1">
      <alignment horizontal="center" vertical="center" shrinkToFit="1"/>
    </xf>
    <xf numFmtId="4" fontId="2" fillId="3" borderId="14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0" fontId="2" fillId="6" borderId="15" xfId="0" applyFont="1" applyFill="1" applyBorder="1" applyAlignment="1">
      <alignment vertical="top" wrapText="1"/>
    </xf>
    <xf numFmtId="0" fontId="2" fillId="6" borderId="16" xfId="0" applyFont="1" applyFill="1" applyBorder="1" applyAlignment="1">
      <alignment vertical="top" wrapText="1"/>
    </xf>
    <xf numFmtId="0" fontId="2" fillId="6" borderId="17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2" borderId="2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8"/>
  <sheetViews>
    <sheetView showGridLines="0" tabSelected="1" workbookViewId="0" topLeftCell="A1">
      <selection activeCell="A8" sqref="A8:X8"/>
    </sheetView>
  </sheetViews>
  <sheetFormatPr defaultColWidth="9.00390625" defaultRowHeight="12.75"/>
  <cols>
    <col min="1" max="1" width="50.25390625" style="1" customWidth="1"/>
    <col min="2" max="2" width="8.625" style="1" customWidth="1"/>
    <col min="3" max="3" width="10.75390625" style="1" customWidth="1"/>
    <col min="4" max="4" width="9.00390625" style="1" customWidth="1"/>
    <col min="5" max="5" width="0" style="1" hidden="1" customWidth="1"/>
    <col min="6" max="6" width="14.125" style="1" customWidth="1"/>
    <col min="7" max="22" width="0" style="1" hidden="1" customWidth="1"/>
    <col min="23" max="23" width="14.125" style="1" customWidth="1"/>
    <col min="24" max="24" width="13.875" style="1" customWidth="1"/>
    <col min="25" max="16384" width="9.125" style="1" customWidth="1"/>
  </cols>
  <sheetData>
    <row r="1" spans="6:24" ht="12.75">
      <c r="F1" s="78" t="s">
        <v>208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6:24" ht="12.75">
      <c r="F2" s="78" t="s">
        <v>209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6:24" ht="12.75">
      <c r="F3" s="78" t="s">
        <v>210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6:24" ht="12.75">
      <c r="F4" s="78" t="s">
        <v>267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7" spans="1:24" ht="18.75">
      <c r="A7" s="79" t="s">
        <v>194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4" ht="18.75">
      <c r="A8" s="66" t="s">
        <v>259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ht="35.25" customHeight="1">
      <c r="A9" s="66" t="s">
        <v>195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1" ht="12.75">
      <c r="X11" s="1" t="s">
        <v>193</v>
      </c>
    </row>
    <row r="12" spans="1:24" ht="15">
      <c r="A12" s="67" t="s">
        <v>191</v>
      </c>
      <c r="B12" s="68"/>
      <c r="C12" s="68"/>
      <c r="D12" s="69"/>
      <c r="E12" s="29"/>
      <c r="F12" s="73" t="s">
        <v>260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75" t="s">
        <v>192</v>
      </c>
      <c r="X12" s="76"/>
    </row>
    <row r="13" spans="1:24" ht="29.25" customHeight="1">
      <c r="A13" s="70"/>
      <c r="B13" s="71"/>
      <c r="C13" s="71"/>
      <c r="D13" s="72"/>
      <c r="E13" s="30"/>
      <c r="F13" s="74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 t="s">
        <v>261</v>
      </c>
      <c r="X13" s="31" t="s">
        <v>262</v>
      </c>
    </row>
    <row r="14" spans="1:24" s="32" customFormat="1" ht="15">
      <c r="A14" s="75">
        <v>1</v>
      </c>
      <c r="B14" s="77"/>
      <c r="C14" s="77"/>
      <c r="D14" s="76"/>
      <c r="E14" s="29"/>
      <c r="F14" s="29">
        <v>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>
        <v>3</v>
      </c>
      <c r="X14" s="29">
        <v>4</v>
      </c>
    </row>
    <row r="15" spans="1:24" ht="18.75">
      <c r="A15" s="63" t="s">
        <v>196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</row>
    <row r="16" spans="1:24" ht="14.25" customHeight="1">
      <c r="A16" s="57" t="s">
        <v>197</v>
      </c>
      <c r="B16" s="58"/>
      <c r="C16" s="58"/>
      <c r="D16" s="59"/>
      <c r="E16" s="28"/>
      <c r="F16" s="33">
        <v>207542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>
        <v>218355</v>
      </c>
      <c r="X16" s="33">
        <v>227819</v>
      </c>
    </row>
    <row r="17" spans="1:24" ht="14.25" customHeight="1">
      <c r="A17" s="57" t="s">
        <v>198</v>
      </c>
      <c r="B17" s="58"/>
      <c r="C17" s="58"/>
      <c r="D17" s="59"/>
      <c r="E17" s="28"/>
      <c r="F17" s="33">
        <v>375211.82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>
        <v>386355</v>
      </c>
      <c r="X17" s="33">
        <v>395819</v>
      </c>
    </row>
    <row r="18" spans="1:24" ht="14.25" customHeight="1">
      <c r="A18" s="57" t="s">
        <v>199</v>
      </c>
      <c r="B18" s="58"/>
      <c r="C18" s="58"/>
      <c r="D18" s="59"/>
      <c r="E18" s="28"/>
      <c r="F18" s="33">
        <v>383011.82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>
        <v>394655</v>
      </c>
      <c r="X18" s="33">
        <v>404419</v>
      </c>
    </row>
    <row r="19" spans="1:24" ht="14.25" customHeight="1">
      <c r="A19" s="57" t="s">
        <v>200</v>
      </c>
      <c r="B19" s="58"/>
      <c r="C19" s="58"/>
      <c r="D19" s="59"/>
      <c r="E19" s="2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ht="14.25" customHeight="1">
      <c r="A20" s="57" t="s">
        <v>201</v>
      </c>
      <c r="B20" s="58"/>
      <c r="C20" s="58"/>
      <c r="D20" s="59"/>
      <c r="E20" s="28"/>
      <c r="F20" s="33">
        <f>F18-F21-F22</f>
        <v>361958.9</v>
      </c>
      <c r="G20" s="33">
        <f aca="true" t="shared" si="0" ref="G20:V20">G18-G21-G22</f>
        <v>0</v>
      </c>
      <c r="H20" s="33">
        <f t="shared" si="0"/>
        <v>0</v>
      </c>
      <c r="I20" s="33">
        <f t="shared" si="0"/>
        <v>0</v>
      </c>
      <c r="J20" s="33">
        <f t="shared" si="0"/>
        <v>0</v>
      </c>
      <c r="K20" s="33">
        <f t="shared" si="0"/>
        <v>0</v>
      </c>
      <c r="L20" s="33">
        <f t="shared" si="0"/>
        <v>0</v>
      </c>
      <c r="M20" s="33">
        <f t="shared" si="0"/>
        <v>0</v>
      </c>
      <c r="N20" s="33">
        <f t="shared" si="0"/>
        <v>0</v>
      </c>
      <c r="O20" s="33">
        <f t="shared" si="0"/>
        <v>0</v>
      </c>
      <c r="P20" s="33">
        <f t="shared" si="0"/>
        <v>0</v>
      </c>
      <c r="Q20" s="33">
        <f t="shared" si="0"/>
        <v>0</v>
      </c>
      <c r="R20" s="33">
        <f t="shared" si="0"/>
        <v>0</v>
      </c>
      <c r="S20" s="33">
        <f t="shared" si="0"/>
        <v>0</v>
      </c>
      <c r="T20" s="33">
        <f t="shared" si="0"/>
        <v>0</v>
      </c>
      <c r="U20" s="33">
        <f t="shared" si="0"/>
        <v>0</v>
      </c>
      <c r="V20" s="33">
        <f t="shared" si="0"/>
        <v>0</v>
      </c>
      <c r="W20" s="33">
        <f>W18-W21-W22</f>
        <v>373790</v>
      </c>
      <c r="X20" s="33">
        <f>X18-X21-X22</f>
        <v>383554</v>
      </c>
    </row>
    <row r="21" spans="1:24" ht="14.25" customHeight="1">
      <c r="A21" s="57" t="s">
        <v>202</v>
      </c>
      <c r="B21" s="58"/>
      <c r="C21" s="58"/>
      <c r="D21" s="59"/>
      <c r="E21" s="28"/>
      <c r="F21" s="33">
        <v>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>
        <v>0</v>
      </c>
      <c r="X21" s="33">
        <v>0</v>
      </c>
    </row>
    <row r="22" spans="1:24" ht="14.25" customHeight="1">
      <c r="A22" s="57" t="s">
        <v>203</v>
      </c>
      <c r="B22" s="58"/>
      <c r="C22" s="58"/>
      <c r="D22" s="59"/>
      <c r="E22" s="28"/>
      <c r="F22" s="33">
        <v>21052.92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>
        <v>20865</v>
      </c>
      <c r="X22" s="33">
        <v>20865</v>
      </c>
    </row>
    <row r="23" spans="1:24" ht="14.25" customHeight="1">
      <c r="A23" s="57" t="s">
        <v>204</v>
      </c>
      <c r="B23" s="58"/>
      <c r="C23" s="58"/>
      <c r="D23" s="59"/>
      <c r="E23" s="28"/>
      <c r="F23" s="33">
        <f>F17-F18</f>
        <v>-7800</v>
      </c>
      <c r="G23" s="33">
        <f aca="true" t="shared" si="1" ref="G23:X23">G17-G18</f>
        <v>0</v>
      </c>
      <c r="H23" s="33">
        <f t="shared" si="1"/>
        <v>0</v>
      </c>
      <c r="I23" s="33">
        <f t="shared" si="1"/>
        <v>0</v>
      </c>
      <c r="J23" s="33">
        <f t="shared" si="1"/>
        <v>0</v>
      </c>
      <c r="K23" s="33">
        <f t="shared" si="1"/>
        <v>0</v>
      </c>
      <c r="L23" s="33">
        <f t="shared" si="1"/>
        <v>0</v>
      </c>
      <c r="M23" s="33">
        <f t="shared" si="1"/>
        <v>0</v>
      </c>
      <c r="N23" s="33">
        <f t="shared" si="1"/>
        <v>0</v>
      </c>
      <c r="O23" s="33">
        <f t="shared" si="1"/>
        <v>0</v>
      </c>
      <c r="P23" s="33">
        <f t="shared" si="1"/>
        <v>0</v>
      </c>
      <c r="Q23" s="33">
        <f t="shared" si="1"/>
        <v>0</v>
      </c>
      <c r="R23" s="33">
        <f t="shared" si="1"/>
        <v>0</v>
      </c>
      <c r="S23" s="33">
        <f t="shared" si="1"/>
        <v>0</v>
      </c>
      <c r="T23" s="33">
        <f t="shared" si="1"/>
        <v>0</v>
      </c>
      <c r="U23" s="33">
        <f t="shared" si="1"/>
        <v>0</v>
      </c>
      <c r="V23" s="33">
        <f t="shared" si="1"/>
        <v>0</v>
      </c>
      <c r="W23" s="33">
        <f t="shared" si="1"/>
        <v>-8300</v>
      </c>
      <c r="X23" s="33">
        <f t="shared" si="1"/>
        <v>-8600</v>
      </c>
    </row>
    <row r="24" spans="1:24" ht="14.25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</row>
    <row r="25" spans="1:24" ht="15" customHeight="1">
      <c r="A25" s="63" t="s">
        <v>205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</row>
    <row r="26" spans="1:24" ht="14.25" customHeight="1">
      <c r="A26" s="57" t="s">
        <v>197</v>
      </c>
      <c r="B26" s="58"/>
      <c r="C26" s="58"/>
      <c r="D26" s="59"/>
      <c r="E26" s="28"/>
      <c r="F26" s="33">
        <v>67778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>
        <v>71309</v>
      </c>
      <c r="X26" s="33">
        <v>74397</v>
      </c>
    </row>
    <row r="27" spans="1:24" ht="14.25" customHeight="1">
      <c r="A27" s="57" t="s">
        <v>198</v>
      </c>
      <c r="B27" s="58"/>
      <c r="C27" s="58"/>
      <c r="D27" s="59"/>
      <c r="E27" s="28"/>
      <c r="F27" s="33">
        <v>88830.92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>
        <v>92174</v>
      </c>
      <c r="X27" s="33">
        <v>95262</v>
      </c>
    </row>
    <row r="28" spans="1:24" ht="14.25" customHeight="1">
      <c r="A28" s="57" t="s">
        <v>199</v>
      </c>
      <c r="B28" s="58"/>
      <c r="C28" s="58"/>
      <c r="D28" s="59"/>
      <c r="E28" s="28"/>
      <c r="F28" s="33">
        <v>95607.92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>
        <v>99304</v>
      </c>
      <c r="X28" s="33">
        <v>102701</v>
      </c>
    </row>
    <row r="29" spans="1:24" ht="14.25" customHeight="1">
      <c r="A29" s="57" t="s">
        <v>204</v>
      </c>
      <c r="B29" s="58"/>
      <c r="C29" s="58"/>
      <c r="D29" s="59"/>
      <c r="E29" s="28"/>
      <c r="F29" s="33">
        <f>F27-F28</f>
        <v>-6777</v>
      </c>
      <c r="G29" s="33">
        <f aca="true" t="shared" si="2" ref="G29:X29">G27-G28</f>
        <v>0</v>
      </c>
      <c r="H29" s="33">
        <f t="shared" si="2"/>
        <v>0</v>
      </c>
      <c r="I29" s="33">
        <f t="shared" si="2"/>
        <v>0</v>
      </c>
      <c r="J29" s="33">
        <f t="shared" si="2"/>
        <v>0</v>
      </c>
      <c r="K29" s="33">
        <f t="shared" si="2"/>
        <v>0</v>
      </c>
      <c r="L29" s="33">
        <f t="shared" si="2"/>
        <v>0</v>
      </c>
      <c r="M29" s="33">
        <f t="shared" si="2"/>
        <v>0</v>
      </c>
      <c r="N29" s="33">
        <f t="shared" si="2"/>
        <v>0</v>
      </c>
      <c r="O29" s="33">
        <f t="shared" si="2"/>
        <v>0</v>
      </c>
      <c r="P29" s="33">
        <f t="shared" si="2"/>
        <v>0</v>
      </c>
      <c r="Q29" s="33">
        <f t="shared" si="2"/>
        <v>0</v>
      </c>
      <c r="R29" s="33">
        <f t="shared" si="2"/>
        <v>0</v>
      </c>
      <c r="S29" s="33">
        <f t="shared" si="2"/>
        <v>0</v>
      </c>
      <c r="T29" s="33">
        <f t="shared" si="2"/>
        <v>0</v>
      </c>
      <c r="U29" s="33">
        <f t="shared" si="2"/>
        <v>0</v>
      </c>
      <c r="V29" s="33">
        <f t="shared" si="2"/>
        <v>0</v>
      </c>
      <c r="W29" s="33">
        <f t="shared" si="2"/>
        <v>-7130</v>
      </c>
      <c r="X29" s="33">
        <f t="shared" si="2"/>
        <v>-7439</v>
      </c>
    </row>
    <row r="30" spans="1:24" ht="14.2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</row>
    <row r="31" spans="1:24" ht="17.25" customHeight="1">
      <c r="A31" s="63" t="s">
        <v>206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</row>
    <row r="32" spans="1:24" ht="14.25" customHeight="1">
      <c r="A32" s="57" t="s">
        <v>197</v>
      </c>
      <c r="B32" s="58"/>
      <c r="C32" s="58"/>
      <c r="D32" s="59"/>
      <c r="E32" s="28"/>
      <c r="F32" s="33">
        <f>F26+F16</f>
        <v>275320</v>
      </c>
      <c r="G32" s="33">
        <f aca="true" t="shared" si="3" ref="G32:X32">G26+G16</f>
        <v>0</v>
      </c>
      <c r="H32" s="33">
        <f t="shared" si="3"/>
        <v>0</v>
      </c>
      <c r="I32" s="33">
        <f t="shared" si="3"/>
        <v>0</v>
      </c>
      <c r="J32" s="33">
        <f t="shared" si="3"/>
        <v>0</v>
      </c>
      <c r="K32" s="33">
        <f t="shared" si="3"/>
        <v>0</v>
      </c>
      <c r="L32" s="33">
        <f t="shared" si="3"/>
        <v>0</v>
      </c>
      <c r="M32" s="33">
        <f t="shared" si="3"/>
        <v>0</v>
      </c>
      <c r="N32" s="33">
        <f t="shared" si="3"/>
        <v>0</v>
      </c>
      <c r="O32" s="33">
        <f t="shared" si="3"/>
        <v>0</v>
      </c>
      <c r="P32" s="33">
        <f t="shared" si="3"/>
        <v>0</v>
      </c>
      <c r="Q32" s="33">
        <f t="shared" si="3"/>
        <v>0</v>
      </c>
      <c r="R32" s="33">
        <f t="shared" si="3"/>
        <v>0</v>
      </c>
      <c r="S32" s="33">
        <f t="shared" si="3"/>
        <v>0</v>
      </c>
      <c r="T32" s="33">
        <f t="shared" si="3"/>
        <v>0</v>
      </c>
      <c r="U32" s="33">
        <f t="shared" si="3"/>
        <v>0</v>
      </c>
      <c r="V32" s="33">
        <f t="shared" si="3"/>
        <v>0</v>
      </c>
      <c r="W32" s="33">
        <f t="shared" si="3"/>
        <v>289664</v>
      </c>
      <c r="X32" s="33">
        <f t="shared" si="3"/>
        <v>302216</v>
      </c>
    </row>
    <row r="33" spans="1:24" ht="14.25" customHeight="1">
      <c r="A33" s="57" t="s">
        <v>198</v>
      </c>
      <c r="B33" s="58"/>
      <c r="C33" s="58"/>
      <c r="D33" s="59"/>
      <c r="E33" s="28"/>
      <c r="F33" s="33">
        <f aca="true" t="shared" si="4" ref="F33:X33">F32+(F17-F16)</f>
        <v>442989.82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  <c r="M33" s="33">
        <f t="shared" si="4"/>
        <v>0</v>
      </c>
      <c r="N33" s="33">
        <f t="shared" si="4"/>
        <v>0</v>
      </c>
      <c r="O33" s="33">
        <f t="shared" si="4"/>
        <v>0</v>
      </c>
      <c r="P33" s="33">
        <f t="shared" si="4"/>
        <v>0</v>
      </c>
      <c r="Q33" s="33">
        <f t="shared" si="4"/>
        <v>0</v>
      </c>
      <c r="R33" s="33">
        <f t="shared" si="4"/>
        <v>0</v>
      </c>
      <c r="S33" s="33">
        <f t="shared" si="4"/>
        <v>0</v>
      </c>
      <c r="T33" s="33">
        <f t="shared" si="4"/>
        <v>0</v>
      </c>
      <c r="U33" s="33">
        <f t="shared" si="4"/>
        <v>0</v>
      </c>
      <c r="V33" s="33">
        <f t="shared" si="4"/>
        <v>0</v>
      </c>
      <c r="W33" s="33">
        <f t="shared" si="4"/>
        <v>457664</v>
      </c>
      <c r="X33" s="33">
        <f t="shared" si="4"/>
        <v>470216</v>
      </c>
    </row>
    <row r="34" spans="1:24" ht="14.25" customHeight="1">
      <c r="A34" s="57" t="s">
        <v>199</v>
      </c>
      <c r="B34" s="58"/>
      <c r="C34" s="58"/>
      <c r="D34" s="59"/>
      <c r="E34" s="28"/>
      <c r="F34" s="33">
        <f>(F18-F22)+F28</f>
        <v>457566.82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>
        <f>(W18-W22)+W28</f>
        <v>473094</v>
      </c>
      <c r="X34" s="33">
        <f>(X18-X22)+X28</f>
        <v>486255</v>
      </c>
    </row>
    <row r="35" spans="1:24" ht="14.25" customHeight="1">
      <c r="A35" s="57" t="s">
        <v>204</v>
      </c>
      <c r="B35" s="58"/>
      <c r="C35" s="58"/>
      <c r="D35" s="59"/>
      <c r="E35" s="28"/>
      <c r="F35" s="33">
        <f>F33-F34</f>
        <v>-14577</v>
      </c>
      <c r="G35" s="33">
        <f aca="true" t="shared" si="5" ref="G35:X35">G33-G34</f>
        <v>0</v>
      </c>
      <c r="H35" s="33">
        <f t="shared" si="5"/>
        <v>0</v>
      </c>
      <c r="I35" s="33">
        <f t="shared" si="5"/>
        <v>0</v>
      </c>
      <c r="J35" s="33">
        <f t="shared" si="5"/>
        <v>0</v>
      </c>
      <c r="K35" s="33">
        <f t="shared" si="5"/>
        <v>0</v>
      </c>
      <c r="L35" s="33">
        <f t="shared" si="5"/>
        <v>0</v>
      </c>
      <c r="M35" s="33">
        <f t="shared" si="5"/>
        <v>0</v>
      </c>
      <c r="N35" s="33">
        <f t="shared" si="5"/>
        <v>0</v>
      </c>
      <c r="O35" s="33">
        <f t="shared" si="5"/>
        <v>0</v>
      </c>
      <c r="P35" s="33">
        <f t="shared" si="5"/>
        <v>0</v>
      </c>
      <c r="Q35" s="33">
        <f t="shared" si="5"/>
        <v>0</v>
      </c>
      <c r="R35" s="33">
        <f t="shared" si="5"/>
        <v>0</v>
      </c>
      <c r="S35" s="33">
        <f t="shared" si="5"/>
        <v>0</v>
      </c>
      <c r="T35" s="33">
        <f t="shared" si="5"/>
        <v>0</v>
      </c>
      <c r="U35" s="33">
        <f t="shared" si="5"/>
        <v>0</v>
      </c>
      <c r="V35" s="33">
        <f t="shared" si="5"/>
        <v>0</v>
      </c>
      <c r="W35" s="33">
        <f t="shared" si="5"/>
        <v>-15430</v>
      </c>
      <c r="X35" s="33">
        <f t="shared" si="5"/>
        <v>-16039</v>
      </c>
    </row>
    <row r="36" spans="1:24" ht="15.75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9"/>
    </row>
    <row r="37" spans="1:24" ht="58.5" customHeight="1">
      <c r="A37" s="61" t="s">
        <v>207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2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2"/>
      <c r="V38" s="2"/>
    </row>
    <row r="39" ht="13.5" thickBot="1"/>
    <row r="40" spans="1:24" ht="30.75" thickBot="1">
      <c r="A40" s="34" t="s">
        <v>211</v>
      </c>
      <c r="B40" s="34" t="s">
        <v>212</v>
      </c>
      <c r="C40" s="34" t="s">
        <v>213</v>
      </c>
      <c r="D40" s="34" t="s">
        <v>214</v>
      </c>
      <c r="E40" s="34" t="s">
        <v>215</v>
      </c>
      <c r="F40" s="34" t="s">
        <v>253</v>
      </c>
      <c r="G40" s="34" t="s">
        <v>216</v>
      </c>
      <c r="H40" s="34" t="s">
        <v>216</v>
      </c>
      <c r="I40" s="34" t="s">
        <v>216</v>
      </c>
      <c r="J40" s="34" t="s">
        <v>216</v>
      </c>
      <c r="K40" s="34" t="s">
        <v>216</v>
      </c>
      <c r="L40" s="34" t="s">
        <v>216</v>
      </c>
      <c r="M40" s="34" t="s">
        <v>216</v>
      </c>
      <c r="N40" s="34" t="s">
        <v>216</v>
      </c>
      <c r="O40" s="34" t="s">
        <v>216</v>
      </c>
      <c r="P40" s="34" t="s">
        <v>216</v>
      </c>
      <c r="Q40" s="34" t="s">
        <v>216</v>
      </c>
      <c r="R40" s="34" t="s">
        <v>216</v>
      </c>
      <c r="S40" s="34" t="s">
        <v>216</v>
      </c>
      <c r="T40" s="34" t="s">
        <v>216</v>
      </c>
      <c r="U40" s="34" t="s">
        <v>216</v>
      </c>
      <c r="V40" s="34" t="s">
        <v>216</v>
      </c>
      <c r="W40" s="34" t="s">
        <v>254</v>
      </c>
      <c r="X40" s="34" t="s">
        <v>263</v>
      </c>
    </row>
    <row r="41" spans="1:24" ht="28.5">
      <c r="A41" s="35" t="s">
        <v>179</v>
      </c>
      <c r="B41" s="36">
        <v>951</v>
      </c>
      <c r="C41" s="36" t="s">
        <v>180</v>
      </c>
      <c r="D41" s="36" t="s">
        <v>1</v>
      </c>
      <c r="E41" s="36" t="s">
        <v>0</v>
      </c>
      <c r="F41" s="37">
        <f>F42+F106+F114+F128+F137+F150+F162+F170+F178+F187+F192+F102</f>
        <v>107632.89</v>
      </c>
      <c r="G41" s="37" t="e">
        <f aca="true" t="shared" si="6" ref="G41:V41">G42+G106+G114+G128+G137+G150+G162+G170+G178+G187+G192</f>
        <v>#REF!</v>
      </c>
      <c r="H41" s="37" t="e">
        <f t="shared" si="6"/>
        <v>#REF!</v>
      </c>
      <c r="I41" s="37" t="e">
        <f t="shared" si="6"/>
        <v>#REF!</v>
      </c>
      <c r="J41" s="37" t="e">
        <f t="shared" si="6"/>
        <v>#REF!</v>
      </c>
      <c r="K41" s="37" t="e">
        <f t="shared" si="6"/>
        <v>#REF!</v>
      </c>
      <c r="L41" s="37" t="e">
        <f t="shared" si="6"/>
        <v>#REF!</v>
      </c>
      <c r="M41" s="37" t="e">
        <f t="shared" si="6"/>
        <v>#REF!</v>
      </c>
      <c r="N41" s="37" t="e">
        <f t="shared" si="6"/>
        <v>#REF!</v>
      </c>
      <c r="O41" s="37" t="e">
        <f t="shared" si="6"/>
        <v>#REF!</v>
      </c>
      <c r="P41" s="37" t="e">
        <f t="shared" si="6"/>
        <v>#REF!</v>
      </c>
      <c r="Q41" s="37" t="e">
        <f t="shared" si="6"/>
        <v>#REF!</v>
      </c>
      <c r="R41" s="37" t="e">
        <f t="shared" si="6"/>
        <v>#REF!</v>
      </c>
      <c r="S41" s="37" t="e">
        <f t="shared" si="6"/>
        <v>#REF!</v>
      </c>
      <c r="T41" s="37" t="e">
        <f t="shared" si="6"/>
        <v>#REF!</v>
      </c>
      <c r="U41" s="37" t="e">
        <f t="shared" si="6"/>
        <v>#REF!</v>
      </c>
      <c r="V41" s="37" t="e">
        <f t="shared" si="6"/>
        <v>#REF!</v>
      </c>
      <c r="W41" s="37">
        <f>W42+W106+W114+W128+W137+W150+W162+W170+W178+W187+W192+W102</f>
        <v>114500</v>
      </c>
      <c r="X41" s="37">
        <f>X42+X106+X114+X128+X137+X150+X162+X170+X178+X187+X192+X102</f>
        <v>117783</v>
      </c>
    </row>
    <row r="42" spans="1:24" ht="18.75">
      <c r="A42" s="9" t="s">
        <v>132</v>
      </c>
      <c r="B42" s="38">
        <v>951</v>
      </c>
      <c r="C42" s="8" t="s">
        <v>131</v>
      </c>
      <c r="D42" s="8" t="s">
        <v>1</v>
      </c>
      <c r="E42" s="8" t="s">
        <v>0</v>
      </c>
      <c r="F42" s="10">
        <f>F43+F47+F55+F59+F62+F66+F72+F76</f>
        <v>47732.19</v>
      </c>
      <c r="G42" s="10">
        <f aca="true" t="shared" si="7" ref="G42:X42">G43+G47+G55+G59+G62+G66+G72+G76</f>
        <v>479</v>
      </c>
      <c r="H42" s="10">
        <f t="shared" si="7"/>
        <v>483</v>
      </c>
      <c r="I42" s="10">
        <f t="shared" si="7"/>
        <v>487</v>
      </c>
      <c r="J42" s="10">
        <f t="shared" si="7"/>
        <v>491</v>
      </c>
      <c r="K42" s="10">
        <f t="shared" si="7"/>
        <v>495</v>
      </c>
      <c r="L42" s="10">
        <f t="shared" si="7"/>
        <v>499</v>
      </c>
      <c r="M42" s="10">
        <f t="shared" si="7"/>
        <v>503</v>
      </c>
      <c r="N42" s="10">
        <f t="shared" si="7"/>
        <v>507</v>
      </c>
      <c r="O42" s="10">
        <f t="shared" si="7"/>
        <v>511</v>
      </c>
      <c r="P42" s="10">
        <f t="shared" si="7"/>
        <v>515</v>
      </c>
      <c r="Q42" s="10">
        <f t="shared" si="7"/>
        <v>519</v>
      </c>
      <c r="R42" s="10">
        <f t="shared" si="7"/>
        <v>523</v>
      </c>
      <c r="S42" s="10">
        <f t="shared" si="7"/>
        <v>527</v>
      </c>
      <c r="T42" s="10">
        <f t="shared" si="7"/>
        <v>531</v>
      </c>
      <c r="U42" s="10">
        <f t="shared" si="7"/>
        <v>535</v>
      </c>
      <c r="V42" s="10">
        <f t="shared" si="7"/>
        <v>539</v>
      </c>
      <c r="W42" s="10">
        <f t="shared" si="7"/>
        <v>52783</v>
      </c>
      <c r="X42" s="10">
        <f t="shared" si="7"/>
        <v>54883</v>
      </c>
    </row>
    <row r="43" spans="1:26" ht="47.25">
      <c r="A43" s="11" t="s">
        <v>53</v>
      </c>
      <c r="B43" s="39">
        <v>951</v>
      </c>
      <c r="C43" s="5" t="s">
        <v>2</v>
      </c>
      <c r="D43" s="5" t="s">
        <v>1</v>
      </c>
      <c r="E43" s="5" t="s">
        <v>0</v>
      </c>
      <c r="F43" s="12">
        <f>F44</f>
        <v>1496.32</v>
      </c>
      <c r="G43" s="12">
        <f aca="true" t="shared" si="8" ref="G43:X45">G44</f>
        <v>0</v>
      </c>
      <c r="H43" s="12">
        <f t="shared" si="8"/>
        <v>0</v>
      </c>
      <c r="I43" s="12">
        <f t="shared" si="8"/>
        <v>0</v>
      </c>
      <c r="J43" s="12">
        <f t="shared" si="8"/>
        <v>0</v>
      </c>
      <c r="K43" s="12">
        <f t="shared" si="8"/>
        <v>0</v>
      </c>
      <c r="L43" s="12">
        <f t="shared" si="8"/>
        <v>0</v>
      </c>
      <c r="M43" s="12">
        <f t="shared" si="8"/>
        <v>0</v>
      </c>
      <c r="N43" s="12">
        <f t="shared" si="8"/>
        <v>0</v>
      </c>
      <c r="O43" s="12">
        <f t="shared" si="8"/>
        <v>0</v>
      </c>
      <c r="P43" s="12">
        <f t="shared" si="8"/>
        <v>0</v>
      </c>
      <c r="Q43" s="12">
        <f t="shared" si="8"/>
        <v>0</v>
      </c>
      <c r="R43" s="12">
        <f t="shared" si="8"/>
        <v>0</v>
      </c>
      <c r="S43" s="12">
        <f t="shared" si="8"/>
        <v>0</v>
      </c>
      <c r="T43" s="12">
        <f t="shared" si="8"/>
        <v>0</v>
      </c>
      <c r="U43" s="12">
        <f t="shared" si="8"/>
        <v>0</v>
      </c>
      <c r="V43" s="12">
        <f t="shared" si="8"/>
        <v>0</v>
      </c>
      <c r="W43" s="12">
        <f t="shared" si="8"/>
        <v>1635</v>
      </c>
      <c r="X43" s="12">
        <f t="shared" si="8"/>
        <v>1635</v>
      </c>
      <c r="Y43" s="52"/>
      <c r="Z43" s="52"/>
    </row>
    <row r="44" spans="1:26" ht="66.75" customHeight="1">
      <c r="A44" s="13" t="s">
        <v>97</v>
      </c>
      <c r="B44" s="40">
        <v>951</v>
      </c>
      <c r="C44" s="7" t="s">
        <v>2</v>
      </c>
      <c r="D44" s="7" t="s">
        <v>98</v>
      </c>
      <c r="E44" s="7" t="s">
        <v>0</v>
      </c>
      <c r="F44" s="14">
        <f>F45</f>
        <v>1496.32</v>
      </c>
      <c r="G44" s="14">
        <f t="shared" si="8"/>
        <v>0</v>
      </c>
      <c r="H44" s="14">
        <f t="shared" si="8"/>
        <v>0</v>
      </c>
      <c r="I44" s="14">
        <f t="shared" si="8"/>
        <v>0</v>
      </c>
      <c r="J44" s="14">
        <f t="shared" si="8"/>
        <v>0</v>
      </c>
      <c r="K44" s="14">
        <f t="shared" si="8"/>
        <v>0</v>
      </c>
      <c r="L44" s="14">
        <f t="shared" si="8"/>
        <v>0</v>
      </c>
      <c r="M44" s="14">
        <f t="shared" si="8"/>
        <v>0</v>
      </c>
      <c r="N44" s="14">
        <f t="shared" si="8"/>
        <v>0</v>
      </c>
      <c r="O44" s="14">
        <f t="shared" si="8"/>
        <v>0</v>
      </c>
      <c r="P44" s="14">
        <f t="shared" si="8"/>
        <v>0</v>
      </c>
      <c r="Q44" s="14">
        <f t="shared" si="8"/>
        <v>0</v>
      </c>
      <c r="R44" s="14">
        <f t="shared" si="8"/>
        <v>0</v>
      </c>
      <c r="S44" s="14">
        <f t="shared" si="8"/>
        <v>0</v>
      </c>
      <c r="T44" s="14">
        <f t="shared" si="8"/>
        <v>0</v>
      </c>
      <c r="U44" s="14">
        <f t="shared" si="8"/>
        <v>0</v>
      </c>
      <c r="V44" s="14">
        <f t="shared" si="8"/>
        <v>0</v>
      </c>
      <c r="W44" s="14">
        <f t="shared" si="8"/>
        <v>1635</v>
      </c>
      <c r="X44" s="14">
        <f t="shared" si="8"/>
        <v>1635</v>
      </c>
      <c r="Z44" s="52"/>
    </row>
    <row r="45" spans="1:24" ht="15.75">
      <c r="A45" s="15" t="s">
        <v>54</v>
      </c>
      <c r="B45" s="41">
        <v>951</v>
      </c>
      <c r="C45" s="3" t="s">
        <v>2</v>
      </c>
      <c r="D45" s="3" t="s">
        <v>3</v>
      </c>
      <c r="E45" s="3" t="s">
        <v>0</v>
      </c>
      <c r="F45" s="16">
        <f>F46</f>
        <v>1496.32</v>
      </c>
      <c r="G45" s="16">
        <f t="shared" si="8"/>
        <v>0</v>
      </c>
      <c r="H45" s="16">
        <f t="shared" si="8"/>
        <v>0</v>
      </c>
      <c r="I45" s="16">
        <f t="shared" si="8"/>
        <v>0</v>
      </c>
      <c r="J45" s="16">
        <f t="shared" si="8"/>
        <v>0</v>
      </c>
      <c r="K45" s="16">
        <f t="shared" si="8"/>
        <v>0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1635</v>
      </c>
      <c r="X45" s="16">
        <f t="shared" si="8"/>
        <v>1635</v>
      </c>
    </row>
    <row r="46" spans="1:24" ht="31.5">
      <c r="A46" s="15" t="s">
        <v>55</v>
      </c>
      <c r="B46" s="41">
        <v>951</v>
      </c>
      <c r="C46" s="3" t="s">
        <v>2</v>
      </c>
      <c r="D46" s="3" t="s">
        <v>3</v>
      </c>
      <c r="E46" s="3" t="s">
        <v>4</v>
      </c>
      <c r="F46" s="16">
        <v>1496.32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>
        <v>1635</v>
      </c>
      <c r="X46" s="16">
        <v>1635</v>
      </c>
    </row>
    <row r="47" spans="1:24" ht="63">
      <c r="A47" s="11" t="s">
        <v>56</v>
      </c>
      <c r="B47" s="39">
        <v>951</v>
      </c>
      <c r="C47" s="5" t="s">
        <v>36</v>
      </c>
      <c r="D47" s="5" t="s">
        <v>1</v>
      </c>
      <c r="E47" s="5" t="s">
        <v>0</v>
      </c>
      <c r="F47" s="12">
        <f>F48</f>
        <v>3372.4500000000003</v>
      </c>
      <c r="G47" s="12">
        <f aca="true" t="shared" si="9" ref="G47:X47">G48</f>
        <v>0</v>
      </c>
      <c r="H47" s="12">
        <f t="shared" si="9"/>
        <v>0</v>
      </c>
      <c r="I47" s="12">
        <f t="shared" si="9"/>
        <v>0</v>
      </c>
      <c r="J47" s="12">
        <f t="shared" si="9"/>
        <v>0</v>
      </c>
      <c r="K47" s="12">
        <f t="shared" si="9"/>
        <v>0</v>
      </c>
      <c r="L47" s="12">
        <f t="shared" si="9"/>
        <v>0</v>
      </c>
      <c r="M47" s="12">
        <f t="shared" si="9"/>
        <v>0</v>
      </c>
      <c r="N47" s="12">
        <f t="shared" si="9"/>
        <v>0</v>
      </c>
      <c r="O47" s="12">
        <f t="shared" si="9"/>
        <v>0</v>
      </c>
      <c r="P47" s="12">
        <f t="shared" si="9"/>
        <v>0</v>
      </c>
      <c r="Q47" s="12">
        <f t="shared" si="9"/>
        <v>0</v>
      </c>
      <c r="R47" s="12">
        <f t="shared" si="9"/>
        <v>0</v>
      </c>
      <c r="S47" s="12">
        <f t="shared" si="9"/>
        <v>0</v>
      </c>
      <c r="T47" s="12">
        <f t="shared" si="9"/>
        <v>0</v>
      </c>
      <c r="U47" s="12">
        <f t="shared" si="9"/>
        <v>0</v>
      </c>
      <c r="V47" s="12">
        <f t="shared" si="9"/>
        <v>0</v>
      </c>
      <c r="W47" s="12">
        <f t="shared" si="9"/>
        <v>3740</v>
      </c>
      <c r="X47" s="12">
        <f t="shared" si="9"/>
        <v>3940</v>
      </c>
    </row>
    <row r="48" spans="1:24" ht="78.75">
      <c r="A48" s="13" t="s">
        <v>97</v>
      </c>
      <c r="B48" s="40">
        <v>951</v>
      </c>
      <c r="C48" s="7" t="s">
        <v>36</v>
      </c>
      <c r="D48" s="7" t="s">
        <v>98</v>
      </c>
      <c r="E48" s="7" t="s">
        <v>0</v>
      </c>
      <c r="F48" s="14">
        <f>F49+F51+F53</f>
        <v>3372.4500000000003</v>
      </c>
      <c r="G48" s="14">
        <f aca="true" t="shared" si="10" ref="G48:X48">G49+G51+G53</f>
        <v>0</v>
      </c>
      <c r="H48" s="14">
        <f t="shared" si="10"/>
        <v>0</v>
      </c>
      <c r="I48" s="14">
        <f t="shared" si="10"/>
        <v>0</v>
      </c>
      <c r="J48" s="14">
        <f t="shared" si="10"/>
        <v>0</v>
      </c>
      <c r="K48" s="14">
        <f t="shared" si="10"/>
        <v>0</v>
      </c>
      <c r="L48" s="14">
        <f t="shared" si="10"/>
        <v>0</v>
      </c>
      <c r="M48" s="14">
        <f t="shared" si="10"/>
        <v>0</v>
      </c>
      <c r="N48" s="14">
        <f t="shared" si="10"/>
        <v>0</v>
      </c>
      <c r="O48" s="14">
        <f t="shared" si="10"/>
        <v>0</v>
      </c>
      <c r="P48" s="14">
        <f t="shared" si="10"/>
        <v>0</v>
      </c>
      <c r="Q48" s="14">
        <f t="shared" si="10"/>
        <v>0</v>
      </c>
      <c r="R48" s="14">
        <f t="shared" si="10"/>
        <v>0</v>
      </c>
      <c r="S48" s="14">
        <f t="shared" si="10"/>
        <v>0</v>
      </c>
      <c r="T48" s="14">
        <f t="shared" si="10"/>
        <v>0</v>
      </c>
      <c r="U48" s="14">
        <f t="shared" si="10"/>
        <v>0</v>
      </c>
      <c r="V48" s="14">
        <f t="shared" si="10"/>
        <v>0</v>
      </c>
      <c r="W48" s="14">
        <f t="shared" si="10"/>
        <v>3740</v>
      </c>
      <c r="X48" s="14">
        <f t="shared" si="10"/>
        <v>3940</v>
      </c>
    </row>
    <row r="49" spans="1:24" ht="15.75">
      <c r="A49" s="15" t="s">
        <v>57</v>
      </c>
      <c r="B49" s="41">
        <v>951</v>
      </c>
      <c r="C49" s="3" t="s">
        <v>36</v>
      </c>
      <c r="D49" s="3" t="s">
        <v>6</v>
      </c>
      <c r="E49" s="3" t="s">
        <v>0</v>
      </c>
      <c r="F49" s="16">
        <f>F50</f>
        <v>2097.76</v>
      </c>
      <c r="G49" s="16">
        <f aca="true" t="shared" si="11" ref="G49:X49">G50</f>
        <v>0</v>
      </c>
      <c r="H49" s="16">
        <f t="shared" si="11"/>
        <v>0</v>
      </c>
      <c r="I49" s="16">
        <f t="shared" si="11"/>
        <v>0</v>
      </c>
      <c r="J49" s="16">
        <f t="shared" si="11"/>
        <v>0</v>
      </c>
      <c r="K49" s="16">
        <f t="shared" si="11"/>
        <v>0</v>
      </c>
      <c r="L49" s="16">
        <f t="shared" si="11"/>
        <v>0</v>
      </c>
      <c r="M49" s="16">
        <f t="shared" si="11"/>
        <v>0</v>
      </c>
      <c r="N49" s="16">
        <f t="shared" si="11"/>
        <v>0</v>
      </c>
      <c r="O49" s="16">
        <f t="shared" si="11"/>
        <v>0</v>
      </c>
      <c r="P49" s="16">
        <f t="shared" si="11"/>
        <v>0</v>
      </c>
      <c r="Q49" s="16">
        <f t="shared" si="11"/>
        <v>0</v>
      </c>
      <c r="R49" s="16">
        <f t="shared" si="11"/>
        <v>0</v>
      </c>
      <c r="S49" s="16">
        <f t="shared" si="11"/>
        <v>0</v>
      </c>
      <c r="T49" s="16">
        <f t="shared" si="11"/>
        <v>0</v>
      </c>
      <c r="U49" s="16">
        <f t="shared" si="11"/>
        <v>0</v>
      </c>
      <c r="V49" s="16">
        <f t="shared" si="11"/>
        <v>0</v>
      </c>
      <c r="W49" s="16">
        <f t="shared" si="11"/>
        <v>2360</v>
      </c>
      <c r="X49" s="16">
        <f t="shared" si="11"/>
        <v>2560</v>
      </c>
    </row>
    <row r="50" spans="1:24" ht="31.5">
      <c r="A50" s="15" t="s">
        <v>55</v>
      </c>
      <c r="B50" s="41">
        <v>951</v>
      </c>
      <c r="C50" s="3" t="s">
        <v>36</v>
      </c>
      <c r="D50" s="3" t="s">
        <v>6</v>
      </c>
      <c r="E50" s="3" t="s">
        <v>4</v>
      </c>
      <c r="F50" s="16">
        <v>2097.76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2360</v>
      </c>
      <c r="X50" s="16">
        <v>2560</v>
      </c>
    </row>
    <row r="51" spans="1:24" ht="31.5">
      <c r="A51" s="15" t="s">
        <v>58</v>
      </c>
      <c r="B51" s="41">
        <v>951</v>
      </c>
      <c r="C51" s="3" t="s">
        <v>36</v>
      </c>
      <c r="D51" s="3" t="s">
        <v>37</v>
      </c>
      <c r="E51" s="3" t="s">
        <v>0</v>
      </c>
      <c r="F51" s="16">
        <f>F52</f>
        <v>1082.69</v>
      </c>
      <c r="G51" s="16">
        <f aca="true" t="shared" si="12" ref="G51:X51">G52</f>
        <v>0</v>
      </c>
      <c r="H51" s="16">
        <f t="shared" si="12"/>
        <v>0</v>
      </c>
      <c r="I51" s="16">
        <f t="shared" si="12"/>
        <v>0</v>
      </c>
      <c r="J51" s="16">
        <f t="shared" si="12"/>
        <v>0</v>
      </c>
      <c r="K51" s="16">
        <f t="shared" si="12"/>
        <v>0</v>
      </c>
      <c r="L51" s="16">
        <f t="shared" si="12"/>
        <v>0</v>
      </c>
      <c r="M51" s="16">
        <f t="shared" si="12"/>
        <v>0</v>
      </c>
      <c r="N51" s="16">
        <f t="shared" si="12"/>
        <v>0</v>
      </c>
      <c r="O51" s="16">
        <f t="shared" si="12"/>
        <v>0</v>
      </c>
      <c r="P51" s="16">
        <f t="shared" si="12"/>
        <v>0</v>
      </c>
      <c r="Q51" s="16">
        <f t="shared" si="12"/>
        <v>0</v>
      </c>
      <c r="R51" s="16">
        <f t="shared" si="12"/>
        <v>0</v>
      </c>
      <c r="S51" s="16">
        <f t="shared" si="12"/>
        <v>0</v>
      </c>
      <c r="T51" s="16">
        <f t="shared" si="12"/>
        <v>0</v>
      </c>
      <c r="U51" s="16">
        <f t="shared" si="12"/>
        <v>0</v>
      </c>
      <c r="V51" s="16">
        <f t="shared" si="12"/>
        <v>0</v>
      </c>
      <c r="W51" s="16">
        <f t="shared" si="12"/>
        <v>1185</v>
      </c>
      <c r="X51" s="16">
        <f t="shared" si="12"/>
        <v>1185</v>
      </c>
    </row>
    <row r="52" spans="1:24" ht="31.5">
      <c r="A52" s="15" t="s">
        <v>55</v>
      </c>
      <c r="B52" s="41">
        <v>951</v>
      </c>
      <c r="C52" s="3" t="s">
        <v>36</v>
      </c>
      <c r="D52" s="3" t="s">
        <v>37</v>
      </c>
      <c r="E52" s="3" t="s">
        <v>4</v>
      </c>
      <c r="F52" s="16">
        <v>1082.69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1185</v>
      </c>
      <c r="X52" s="16">
        <v>1185</v>
      </c>
    </row>
    <row r="53" spans="1:24" ht="31.5">
      <c r="A53" s="15" t="s">
        <v>60</v>
      </c>
      <c r="B53" s="41">
        <v>951</v>
      </c>
      <c r="C53" s="3" t="s">
        <v>36</v>
      </c>
      <c r="D53" s="3" t="s">
        <v>38</v>
      </c>
      <c r="E53" s="3" t="s">
        <v>0</v>
      </c>
      <c r="F53" s="16">
        <f>F54</f>
        <v>192</v>
      </c>
      <c r="G53" s="16">
        <f aca="true" t="shared" si="13" ref="G53:X53">G54</f>
        <v>0</v>
      </c>
      <c r="H53" s="16">
        <f t="shared" si="13"/>
        <v>0</v>
      </c>
      <c r="I53" s="16">
        <f t="shared" si="13"/>
        <v>0</v>
      </c>
      <c r="J53" s="16">
        <f t="shared" si="13"/>
        <v>0</v>
      </c>
      <c r="K53" s="16">
        <f t="shared" si="13"/>
        <v>0</v>
      </c>
      <c r="L53" s="16">
        <f t="shared" si="13"/>
        <v>0</v>
      </c>
      <c r="M53" s="16">
        <f t="shared" si="13"/>
        <v>0</v>
      </c>
      <c r="N53" s="16">
        <f t="shared" si="13"/>
        <v>0</v>
      </c>
      <c r="O53" s="16">
        <f t="shared" si="13"/>
        <v>0</v>
      </c>
      <c r="P53" s="16">
        <f t="shared" si="13"/>
        <v>0</v>
      </c>
      <c r="Q53" s="16">
        <f t="shared" si="13"/>
        <v>0</v>
      </c>
      <c r="R53" s="16">
        <f t="shared" si="13"/>
        <v>0</v>
      </c>
      <c r="S53" s="16">
        <f t="shared" si="13"/>
        <v>0</v>
      </c>
      <c r="T53" s="16">
        <f t="shared" si="13"/>
        <v>0</v>
      </c>
      <c r="U53" s="16">
        <f t="shared" si="13"/>
        <v>0</v>
      </c>
      <c r="V53" s="16">
        <f t="shared" si="13"/>
        <v>0</v>
      </c>
      <c r="W53" s="16">
        <f t="shared" si="13"/>
        <v>195</v>
      </c>
      <c r="X53" s="16">
        <f t="shared" si="13"/>
        <v>195</v>
      </c>
    </row>
    <row r="54" spans="1:24" ht="31.5">
      <c r="A54" s="15" t="s">
        <v>55</v>
      </c>
      <c r="B54" s="41">
        <v>951</v>
      </c>
      <c r="C54" s="3" t="s">
        <v>36</v>
      </c>
      <c r="D54" s="3" t="s">
        <v>38</v>
      </c>
      <c r="E54" s="3" t="s">
        <v>4</v>
      </c>
      <c r="F54" s="16">
        <v>192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195</v>
      </c>
      <c r="X54" s="16">
        <v>195</v>
      </c>
    </row>
    <row r="55" spans="1:24" ht="78.75">
      <c r="A55" s="11" t="s">
        <v>59</v>
      </c>
      <c r="B55" s="39">
        <v>951</v>
      </c>
      <c r="C55" s="5" t="s">
        <v>5</v>
      </c>
      <c r="D55" s="5" t="s">
        <v>1</v>
      </c>
      <c r="E55" s="5" t="s">
        <v>0</v>
      </c>
      <c r="F55" s="12">
        <f>F56</f>
        <v>6020.01</v>
      </c>
      <c r="G55" s="12">
        <f aca="true" t="shared" si="14" ref="G55:X57">G56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2">
        <f t="shared" si="14"/>
        <v>0</v>
      </c>
      <c r="R55" s="12">
        <f t="shared" si="14"/>
        <v>0</v>
      </c>
      <c r="S55" s="12">
        <f t="shared" si="14"/>
        <v>0</v>
      </c>
      <c r="T55" s="12">
        <f t="shared" si="14"/>
        <v>0</v>
      </c>
      <c r="U55" s="12">
        <f t="shared" si="14"/>
        <v>0</v>
      </c>
      <c r="V55" s="12">
        <f t="shared" si="14"/>
        <v>0</v>
      </c>
      <c r="W55" s="12">
        <f t="shared" si="14"/>
        <v>7400</v>
      </c>
      <c r="X55" s="12">
        <f t="shared" si="14"/>
        <v>7400</v>
      </c>
    </row>
    <row r="56" spans="1:24" ht="78.75">
      <c r="A56" s="13" t="s">
        <v>97</v>
      </c>
      <c r="B56" s="40">
        <v>951</v>
      </c>
      <c r="C56" s="7" t="s">
        <v>5</v>
      </c>
      <c r="D56" s="7" t="s">
        <v>98</v>
      </c>
      <c r="E56" s="7" t="s">
        <v>0</v>
      </c>
      <c r="F56" s="14">
        <f>F57</f>
        <v>6020.01</v>
      </c>
      <c r="G56" s="14">
        <f t="shared" si="14"/>
        <v>0</v>
      </c>
      <c r="H56" s="14">
        <f t="shared" si="14"/>
        <v>0</v>
      </c>
      <c r="I56" s="14">
        <f t="shared" si="14"/>
        <v>0</v>
      </c>
      <c r="J56" s="14">
        <f t="shared" si="14"/>
        <v>0</v>
      </c>
      <c r="K56" s="14">
        <f t="shared" si="14"/>
        <v>0</v>
      </c>
      <c r="L56" s="14">
        <f t="shared" si="14"/>
        <v>0</v>
      </c>
      <c r="M56" s="14">
        <f t="shared" si="14"/>
        <v>0</v>
      </c>
      <c r="N56" s="14">
        <f t="shared" si="14"/>
        <v>0</v>
      </c>
      <c r="O56" s="14">
        <f t="shared" si="14"/>
        <v>0</v>
      </c>
      <c r="P56" s="14">
        <f t="shared" si="14"/>
        <v>0</v>
      </c>
      <c r="Q56" s="14">
        <f t="shared" si="14"/>
        <v>0</v>
      </c>
      <c r="R56" s="14">
        <f t="shared" si="14"/>
        <v>0</v>
      </c>
      <c r="S56" s="14">
        <f t="shared" si="14"/>
        <v>0</v>
      </c>
      <c r="T56" s="14">
        <f t="shared" si="14"/>
        <v>0</v>
      </c>
      <c r="U56" s="14">
        <f t="shared" si="14"/>
        <v>0</v>
      </c>
      <c r="V56" s="14">
        <f t="shared" si="14"/>
        <v>0</v>
      </c>
      <c r="W56" s="14">
        <f t="shared" si="14"/>
        <v>7400</v>
      </c>
      <c r="X56" s="14">
        <f t="shared" si="14"/>
        <v>7400</v>
      </c>
    </row>
    <row r="57" spans="1:24" ht="15.75">
      <c r="A57" s="15" t="s">
        <v>57</v>
      </c>
      <c r="B57" s="41">
        <v>951</v>
      </c>
      <c r="C57" s="3" t="s">
        <v>5</v>
      </c>
      <c r="D57" s="3" t="s">
        <v>6</v>
      </c>
      <c r="E57" s="3" t="s">
        <v>0</v>
      </c>
      <c r="F57" s="16">
        <f>F58</f>
        <v>6020.01</v>
      </c>
      <c r="G57" s="16">
        <f t="shared" si="14"/>
        <v>0</v>
      </c>
      <c r="H57" s="16">
        <f t="shared" si="14"/>
        <v>0</v>
      </c>
      <c r="I57" s="16">
        <f t="shared" si="14"/>
        <v>0</v>
      </c>
      <c r="J57" s="16">
        <f t="shared" si="14"/>
        <v>0</v>
      </c>
      <c r="K57" s="16">
        <f t="shared" si="14"/>
        <v>0</v>
      </c>
      <c r="L57" s="16">
        <f t="shared" si="14"/>
        <v>0</v>
      </c>
      <c r="M57" s="16">
        <f t="shared" si="14"/>
        <v>0</v>
      </c>
      <c r="N57" s="16">
        <f t="shared" si="14"/>
        <v>0</v>
      </c>
      <c r="O57" s="16">
        <f t="shared" si="14"/>
        <v>0</v>
      </c>
      <c r="P57" s="16">
        <f t="shared" si="14"/>
        <v>0</v>
      </c>
      <c r="Q57" s="16">
        <f t="shared" si="14"/>
        <v>0</v>
      </c>
      <c r="R57" s="16">
        <f t="shared" si="14"/>
        <v>0</v>
      </c>
      <c r="S57" s="16">
        <f t="shared" si="14"/>
        <v>0</v>
      </c>
      <c r="T57" s="16">
        <f t="shared" si="14"/>
        <v>0</v>
      </c>
      <c r="U57" s="16">
        <f t="shared" si="14"/>
        <v>0</v>
      </c>
      <c r="V57" s="16">
        <f t="shared" si="14"/>
        <v>0</v>
      </c>
      <c r="W57" s="16">
        <f t="shared" si="14"/>
        <v>7400</v>
      </c>
      <c r="X57" s="16">
        <f t="shared" si="14"/>
        <v>7400</v>
      </c>
    </row>
    <row r="58" spans="1:24" ht="31.5">
      <c r="A58" s="15" t="s">
        <v>55</v>
      </c>
      <c r="B58" s="41">
        <v>951</v>
      </c>
      <c r="C58" s="3" t="s">
        <v>5</v>
      </c>
      <c r="D58" s="3" t="s">
        <v>6</v>
      </c>
      <c r="E58" s="3" t="s">
        <v>4</v>
      </c>
      <c r="F58" s="16">
        <v>6020.01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>
        <v>7400</v>
      </c>
      <c r="X58" s="16">
        <v>7400</v>
      </c>
    </row>
    <row r="59" spans="1:24" ht="15.75">
      <c r="A59" s="11" t="s">
        <v>165</v>
      </c>
      <c r="B59" s="39">
        <v>951</v>
      </c>
      <c r="C59" s="5" t="s">
        <v>166</v>
      </c>
      <c r="D59" s="5" t="s">
        <v>1</v>
      </c>
      <c r="E59" s="5" t="s">
        <v>0</v>
      </c>
      <c r="F59" s="12">
        <f>F60</f>
        <v>31</v>
      </c>
      <c r="G59" s="12">
        <f aca="true" t="shared" si="15" ref="G59:X60">G60</f>
        <v>1</v>
      </c>
      <c r="H59" s="12">
        <f t="shared" si="15"/>
        <v>2</v>
      </c>
      <c r="I59" s="12">
        <f t="shared" si="15"/>
        <v>3</v>
      </c>
      <c r="J59" s="12">
        <f t="shared" si="15"/>
        <v>4</v>
      </c>
      <c r="K59" s="12">
        <f t="shared" si="15"/>
        <v>5</v>
      </c>
      <c r="L59" s="12">
        <f t="shared" si="15"/>
        <v>6</v>
      </c>
      <c r="M59" s="12">
        <f t="shared" si="15"/>
        <v>7</v>
      </c>
      <c r="N59" s="12">
        <f t="shared" si="15"/>
        <v>8</v>
      </c>
      <c r="O59" s="12">
        <f t="shared" si="15"/>
        <v>9</v>
      </c>
      <c r="P59" s="12">
        <f t="shared" si="15"/>
        <v>10</v>
      </c>
      <c r="Q59" s="12">
        <f t="shared" si="15"/>
        <v>11</v>
      </c>
      <c r="R59" s="12">
        <f t="shared" si="15"/>
        <v>12</v>
      </c>
      <c r="S59" s="12">
        <f t="shared" si="15"/>
        <v>13</v>
      </c>
      <c r="T59" s="12">
        <f t="shared" si="15"/>
        <v>14</v>
      </c>
      <c r="U59" s="12">
        <f t="shared" si="15"/>
        <v>15</v>
      </c>
      <c r="V59" s="12">
        <f t="shared" si="15"/>
        <v>16</v>
      </c>
      <c r="W59" s="12">
        <f t="shared" si="15"/>
        <v>31</v>
      </c>
      <c r="X59" s="12">
        <f t="shared" si="15"/>
        <v>31</v>
      </c>
    </row>
    <row r="60" spans="1:24" ht="63">
      <c r="A60" s="11" t="s">
        <v>167</v>
      </c>
      <c r="B60" s="39">
        <v>951</v>
      </c>
      <c r="C60" s="5" t="s">
        <v>166</v>
      </c>
      <c r="D60" s="5" t="s">
        <v>168</v>
      </c>
      <c r="E60" s="5" t="s">
        <v>0</v>
      </c>
      <c r="F60" s="12">
        <f>F61</f>
        <v>31</v>
      </c>
      <c r="G60" s="12">
        <f t="shared" si="15"/>
        <v>1</v>
      </c>
      <c r="H60" s="12">
        <f t="shared" si="15"/>
        <v>2</v>
      </c>
      <c r="I60" s="12">
        <f t="shared" si="15"/>
        <v>3</v>
      </c>
      <c r="J60" s="12">
        <f t="shared" si="15"/>
        <v>4</v>
      </c>
      <c r="K60" s="12">
        <f t="shared" si="15"/>
        <v>5</v>
      </c>
      <c r="L60" s="12">
        <f t="shared" si="15"/>
        <v>6</v>
      </c>
      <c r="M60" s="12">
        <f t="shared" si="15"/>
        <v>7</v>
      </c>
      <c r="N60" s="12">
        <f t="shared" si="15"/>
        <v>8</v>
      </c>
      <c r="O60" s="12">
        <f t="shared" si="15"/>
        <v>9</v>
      </c>
      <c r="P60" s="12">
        <f t="shared" si="15"/>
        <v>10</v>
      </c>
      <c r="Q60" s="12">
        <f t="shared" si="15"/>
        <v>11</v>
      </c>
      <c r="R60" s="12">
        <f t="shared" si="15"/>
        <v>12</v>
      </c>
      <c r="S60" s="12">
        <f t="shared" si="15"/>
        <v>13</v>
      </c>
      <c r="T60" s="12">
        <f t="shared" si="15"/>
        <v>14</v>
      </c>
      <c r="U60" s="12">
        <f t="shared" si="15"/>
        <v>15</v>
      </c>
      <c r="V60" s="12">
        <f t="shared" si="15"/>
        <v>16</v>
      </c>
      <c r="W60" s="12">
        <f t="shared" si="15"/>
        <v>31</v>
      </c>
      <c r="X60" s="12">
        <f t="shared" si="15"/>
        <v>31</v>
      </c>
    </row>
    <row r="61" spans="1:24" ht="31.5">
      <c r="A61" s="15" t="s">
        <v>55</v>
      </c>
      <c r="B61" s="41">
        <v>951</v>
      </c>
      <c r="C61" s="3" t="s">
        <v>166</v>
      </c>
      <c r="D61" s="3" t="s">
        <v>168</v>
      </c>
      <c r="E61" s="3" t="s">
        <v>4</v>
      </c>
      <c r="F61" s="16">
        <v>31</v>
      </c>
      <c r="G61" s="16">
        <v>1</v>
      </c>
      <c r="H61" s="16">
        <v>2</v>
      </c>
      <c r="I61" s="16">
        <v>3</v>
      </c>
      <c r="J61" s="16">
        <v>4</v>
      </c>
      <c r="K61" s="16">
        <v>5</v>
      </c>
      <c r="L61" s="16">
        <v>6</v>
      </c>
      <c r="M61" s="16">
        <v>7</v>
      </c>
      <c r="N61" s="16">
        <v>8</v>
      </c>
      <c r="O61" s="16">
        <v>9</v>
      </c>
      <c r="P61" s="16">
        <v>10</v>
      </c>
      <c r="Q61" s="16">
        <v>11</v>
      </c>
      <c r="R61" s="16">
        <v>12</v>
      </c>
      <c r="S61" s="16">
        <v>13</v>
      </c>
      <c r="T61" s="16">
        <v>14</v>
      </c>
      <c r="U61" s="16">
        <v>15</v>
      </c>
      <c r="V61" s="16">
        <v>16</v>
      </c>
      <c r="W61" s="16">
        <v>31</v>
      </c>
      <c r="X61" s="16">
        <v>31</v>
      </c>
    </row>
    <row r="62" spans="1:24" ht="63">
      <c r="A62" s="11" t="s">
        <v>61</v>
      </c>
      <c r="B62" s="39">
        <v>951</v>
      </c>
      <c r="C62" s="5" t="s">
        <v>7</v>
      </c>
      <c r="D62" s="5" t="s">
        <v>1</v>
      </c>
      <c r="E62" s="5" t="s">
        <v>0</v>
      </c>
      <c r="F62" s="12">
        <f>F63</f>
        <v>3306.42</v>
      </c>
      <c r="G62" s="12">
        <f aca="true" t="shared" si="16" ref="G62:X64">G63</f>
        <v>0</v>
      </c>
      <c r="H62" s="12">
        <f t="shared" si="16"/>
        <v>0</v>
      </c>
      <c r="I62" s="12">
        <f t="shared" si="16"/>
        <v>0</v>
      </c>
      <c r="J62" s="12">
        <f t="shared" si="16"/>
        <v>0</v>
      </c>
      <c r="K62" s="12">
        <f t="shared" si="16"/>
        <v>0</v>
      </c>
      <c r="L62" s="12">
        <f t="shared" si="16"/>
        <v>0</v>
      </c>
      <c r="M62" s="12">
        <f t="shared" si="16"/>
        <v>0</v>
      </c>
      <c r="N62" s="12">
        <f t="shared" si="16"/>
        <v>0</v>
      </c>
      <c r="O62" s="12">
        <f t="shared" si="16"/>
        <v>0</v>
      </c>
      <c r="P62" s="12">
        <f t="shared" si="16"/>
        <v>0</v>
      </c>
      <c r="Q62" s="12">
        <f t="shared" si="16"/>
        <v>0</v>
      </c>
      <c r="R62" s="12">
        <f t="shared" si="16"/>
        <v>0</v>
      </c>
      <c r="S62" s="12">
        <f t="shared" si="16"/>
        <v>0</v>
      </c>
      <c r="T62" s="12">
        <f t="shared" si="16"/>
        <v>0</v>
      </c>
      <c r="U62" s="12">
        <f t="shared" si="16"/>
        <v>0</v>
      </c>
      <c r="V62" s="12">
        <f t="shared" si="16"/>
        <v>0</v>
      </c>
      <c r="W62" s="12">
        <f t="shared" si="16"/>
        <v>4100</v>
      </c>
      <c r="X62" s="12">
        <f t="shared" si="16"/>
        <v>4200</v>
      </c>
    </row>
    <row r="63" spans="1:24" ht="78.75">
      <c r="A63" s="13" t="s">
        <v>97</v>
      </c>
      <c r="B63" s="40">
        <v>951</v>
      </c>
      <c r="C63" s="7" t="s">
        <v>7</v>
      </c>
      <c r="D63" s="7" t="s">
        <v>98</v>
      </c>
      <c r="E63" s="7" t="s">
        <v>0</v>
      </c>
      <c r="F63" s="14">
        <f>F64</f>
        <v>3306.42</v>
      </c>
      <c r="G63" s="14">
        <f t="shared" si="16"/>
        <v>0</v>
      </c>
      <c r="H63" s="14">
        <f t="shared" si="16"/>
        <v>0</v>
      </c>
      <c r="I63" s="14">
        <f t="shared" si="16"/>
        <v>0</v>
      </c>
      <c r="J63" s="14">
        <f t="shared" si="16"/>
        <v>0</v>
      </c>
      <c r="K63" s="14">
        <f t="shared" si="16"/>
        <v>0</v>
      </c>
      <c r="L63" s="14">
        <f t="shared" si="16"/>
        <v>0</v>
      </c>
      <c r="M63" s="14">
        <f t="shared" si="16"/>
        <v>0</v>
      </c>
      <c r="N63" s="14">
        <f t="shared" si="16"/>
        <v>0</v>
      </c>
      <c r="O63" s="14">
        <f t="shared" si="16"/>
        <v>0</v>
      </c>
      <c r="P63" s="14">
        <f t="shared" si="16"/>
        <v>0</v>
      </c>
      <c r="Q63" s="14">
        <f t="shared" si="16"/>
        <v>0</v>
      </c>
      <c r="R63" s="14">
        <f t="shared" si="16"/>
        <v>0</v>
      </c>
      <c r="S63" s="14">
        <f t="shared" si="16"/>
        <v>0</v>
      </c>
      <c r="T63" s="14">
        <f t="shared" si="16"/>
        <v>0</v>
      </c>
      <c r="U63" s="14">
        <f t="shared" si="16"/>
        <v>0</v>
      </c>
      <c r="V63" s="14">
        <f t="shared" si="16"/>
        <v>0</v>
      </c>
      <c r="W63" s="14">
        <f t="shared" si="16"/>
        <v>4100</v>
      </c>
      <c r="X63" s="14">
        <f t="shared" si="16"/>
        <v>4200</v>
      </c>
    </row>
    <row r="64" spans="1:24" ht="15.75">
      <c r="A64" s="15" t="s">
        <v>57</v>
      </c>
      <c r="B64" s="41">
        <v>951</v>
      </c>
      <c r="C64" s="3" t="s">
        <v>7</v>
      </c>
      <c r="D64" s="3" t="s">
        <v>6</v>
      </c>
      <c r="E64" s="3" t="s">
        <v>0</v>
      </c>
      <c r="F64" s="16">
        <f>F65</f>
        <v>3306.42</v>
      </c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4100</v>
      </c>
      <c r="X64" s="16">
        <f t="shared" si="16"/>
        <v>4200</v>
      </c>
    </row>
    <row r="65" spans="1:24" ht="31.5">
      <c r="A65" s="15" t="s">
        <v>55</v>
      </c>
      <c r="B65" s="41">
        <v>951</v>
      </c>
      <c r="C65" s="3" t="s">
        <v>7</v>
      </c>
      <c r="D65" s="3" t="s">
        <v>6</v>
      </c>
      <c r="E65" s="3" t="s">
        <v>4</v>
      </c>
      <c r="F65" s="16">
        <v>3306.42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>
        <v>4100</v>
      </c>
      <c r="X65" s="16">
        <v>4200</v>
      </c>
    </row>
    <row r="66" spans="1:24" ht="31.5">
      <c r="A66" s="11" t="s">
        <v>172</v>
      </c>
      <c r="B66" s="39">
        <v>951</v>
      </c>
      <c r="C66" s="5" t="s">
        <v>171</v>
      </c>
      <c r="D66" s="5" t="s">
        <v>1</v>
      </c>
      <c r="E66" s="5" t="s">
        <v>0</v>
      </c>
      <c r="F66" s="12">
        <v>0</v>
      </c>
      <c r="G66" s="12">
        <f aca="true" t="shared" si="17" ref="G66:X66">G67</f>
        <v>227</v>
      </c>
      <c r="H66" s="12">
        <f t="shared" si="17"/>
        <v>229</v>
      </c>
      <c r="I66" s="12">
        <f t="shared" si="17"/>
        <v>231</v>
      </c>
      <c r="J66" s="12">
        <f t="shared" si="17"/>
        <v>233</v>
      </c>
      <c r="K66" s="12">
        <f t="shared" si="17"/>
        <v>235</v>
      </c>
      <c r="L66" s="12">
        <f t="shared" si="17"/>
        <v>237</v>
      </c>
      <c r="M66" s="12">
        <f t="shared" si="17"/>
        <v>239</v>
      </c>
      <c r="N66" s="12">
        <f t="shared" si="17"/>
        <v>241</v>
      </c>
      <c r="O66" s="12">
        <f t="shared" si="17"/>
        <v>243</v>
      </c>
      <c r="P66" s="12">
        <f t="shared" si="17"/>
        <v>245</v>
      </c>
      <c r="Q66" s="12">
        <f t="shared" si="17"/>
        <v>247</v>
      </c>
      <c r="R66" s="12">
        <f t="shared" si="17"/>
        <v>249</v>
      </c>
      <c r="S66" s="12">
        <f t="shared" si="17"/>
        <v>251</v>
      </c>
      <c r="T66" s="12">
        <f t="shared" si="17"/>
        <v>253</v>
      </c>
      <c r="U66" s="12">
        <f t="shared" si="17"/>
        <v>255</v>
      </c>
      <c r="V66" s="12">
        <f t="shared" si="17"/>
        <v>257</v>
      </c>
      <c r="W66" s="12">
        <f t="shared" si="17"/>
        <v>0</v>
      </c>
      <c r="X66" s="12">
        <f t="shared" si="17"/>
        <v>0</v>
      </c>
    </row>
    <row r="67" spans="1:24" ht="15.75">
      <c r="A67" s="13" t="s">
        <v>174</v>
      </c>
      <c r="B67" s="40">
        <v>951</v>
      </c>
      <c r="C67" s="7" t="s">
        <v>171</v>
      </c>
      <c r="D67" s="7" t="s">
        <v>173</v>
      </c>
      <c r="E67" s="7" t="s">
        <v>0</v>
      </c>
      <c r="F67" s="14">
        <v>0</v>
      </c>
      <c r="G67" s="14">
        <f aca="true" t="shared" si="18" ref="G67:X67">G68+G70</f>
        <v>227</v>
      </c>
      <c r="H67" s="14">
        <f t="shared" si="18"/>
        <v>229</v>
      </c>
      <c r="I67" s="14">
        <f t="shared" si="18"/>
        <v>231</v>
      </c>
      <c r="J67" s="14">
        <f t="shared" si="18"/>
        <v>233</v>
      </c>
      <c r="K67" s="14">
        <f t="shared" si="18"/>
        <v>235</v>
      </c>
      <c r="L67" s="14">
        <f t="shared" si="18"/>
        <v>237</v>
      </c>
      <c r="M67" s="14">
        <f t="shared" si="18"/>
        <v>239</v>
      </c>
      <c r="N67" s="14">
        <f t="shared" si="18"/>
        <v>241</v>
      </c>
      <c r="O67" s="14">
        <f t="shared" si="18"/>
        <v>243</v>
      </c>
      <c r="P67" s="14">
        <f t="shared" si="18"/>
        <v>245</v>
      </c>
      <c r="Q67" s="14">
        <f t="shared" si="18"/>
        <v>247</v>
      </c>
      <c r="R67" s="14">
        <f t="shared" si="18"/>
        <v>249</v>
      </c>
      <c r="S67" s="14">
        <f t="shared" si="18"/>
        <v>251</v>
      </c>
      <c r="T67" s="14">
        <f t="shared" si="18"/>
        <v>253</v>
      </c>
      <c r="U67" s="14">
        <f t="shared" si="18"/>
        <v>255</v>
      </c>
      <c r="V67" s="14">
        <f t="shared" si="18"/>
        <v>257</v>
      </c>
      <c r="W67" s="14">
        <f t="shared" si="18"/>
        <v>0</v>
      </c>
      <c r="X67" s="14">
        <f t="shared" si="18"/>
        <v>0</v>
      </c>
    </row>
    <row r="68" spans="1:24" ht="31.5">
      <c r="A68" s="15" t="s">
        <v>176</v>
      </c>
      <c r="B68" s="41">
        <v>951</v>
      </c>
      <c r="C68" s="3" t="s">
        <v>171</v>
      </c>
      <c r="D68" s="3" t="s">
        <v>177</v>
      </c>
      <c r="E68" s="3" t="s">
        <v>0</v>
      </c>
      <c r="F68" s="16">
        <f>F69</f>
        <v>0</v>
      </c>
      <c r="G68" s="16">
        <f aca="true" t="shared" si="19" ref="G68:X68">G69</f>
        <v>226</v>
      </c>
      <c r="H68" s="16">
        <f t="shared" si="19"/>
        <v>227</v>
      </c>
      <c r="I68" s="16">
        <f t="shared" si="19"/>
        <v>228</v>
      </c>
      <c r="J68" s="16">
        <f t="shared" si="19"/>
        <v>229</v>
      </c>
      <c r="K68" s="16">
        <f t="shared" si="19"/>
        <v>230</v>
      </c>
      <c r="L68" s="16">
        <f t="shared" si="19"/>
        <v>231</v>
      </c>
      <c r="M68" s="16">
        <f t="shared" si="19"/>
        <v>232</v>
      </c>
      <c r="N68" s="16">
        <f t="shared" si="19"/>
        <v>233</v>
      </c>
      <c r="O68" s="16">
        <f t="shared" si="19"/>
        <v>234</v>
      </c>
      <c r="P68" s="16">
        <f t="shared" si="19"/>
        <v>235</v>
      </c>
      <c r="Q68" s="16">
        <f t="shared" si="19"/>
        <v>236</v>
      </c>
      <c r="R68" s="16">
        <f t="shared" si="19"/>
        <v>237</v>
      </c>
      <c r="S68" s="16">
        <f t="shared" si="19"/>
        <v>238</v>
      </c>
      <c r="T68" s="16">
        <f t="shared" si="19"/>
        <v>239</v>
      </c>
      <c r="U68" s="16">
        <f t="shared" si="19"/>
        <v>240</v>
      </c>
      <c r="V68" s="16">
        <f t="shared" si="19"/>
        <v>241</v>
      </c>
      <c r="W68" s="16">
        <f t="shared" si="19"/>
        <v>0</v>
      </c>
      <c r="X68" s="16">
        <f t="shared" si="19"/>
        <v>0</v>
      </c>
    </row>
    <row r="69" spans="1:24" ht="15.75">
      <c r="A69" s="15" t="s">
        <v>63</v>
      </c>
      <c r="B69" s="41">
        <v>951</v>
      </c>
      <c r="C69" s="3" t="s">
        <v>171</v>
      </c>
      <c r="D69" s="3" t="s">
        <v>177</v>
      </c>
      <c r="E69" s="3" t="s">
        <v>10</v>
      </c>
      <c r="F69" s="16">
        <v>0</v>
      </c>
      <c r="G69" s="16">
        <v>226</v>
      </c>
      <c r="H69" s="16">
        <v>227</v>
      </c>
      <c r="I69" s="16">
        <v>228</v>
      </c>
      <c r="J69" s="16">
        <v>229</v>
      </c>
      <c r="K69" s="16">
        <v>230</v>
      </c>
      <c r="L69" s="16">
        <v>231</v>
      </c>
      <c r="M69" s="16">
        <v>232</v>
      </c>
      <c r="N69" s="16">
        <v>233</v>
      </c>
      <c r="O69" s="16">
        <v>234</v>
      </c>
      <c r="P69" s="16">
        <v>235</v>
      </c>
      <c r="Q69" s="16">
        <v>236</v>
      </c>
      <c r="R69" s="16">
        <v>237</v>
      </c>
      <c r="S69" s="16">
        <v>238</v>
      </c>
      <c r="T69" s="16">
        <v>239</v>
      </c>
      <c r="U69" s="16">
        <v>240</v>
      </c>
      <c r="V69" s="16">
        <v>241</v>
      </c>
      <c r="W69" s="16">
        <v>0</v>
      </c>
      <c r="X69" s="16">
        <v>0</v>
      </c>
    </row>
    <row r="70" spans="1:24" ht="31.5">
      <c r="A70" s="15" t="s">
        <v>175</v>
      </c>
      <c r="B70" s="41">
        <v>951</v>
      </c>
      <c r="C70" s="3" t="s">
        <v>171</v>
      </c>
      <c r="D70" s="3" t="s">
        <v>178</v>
      </c>
      <c r="E70" s="3" t="s">
        <v>0</v>
      </c>
      <c r="F70" s="16">
        <f>F71</f>
        <v>0</v>
      </c>
      <c r="G70" s="16">
        <f aca="true" t="shared" si="20" ref="G70:X70">G71</f>
        <v>1</v>
      </c>
      <c r="H70" s="16">
        <f t="shared" si="20"/>
        <v>2</v>
      </c>
      <c r="I70" s="16">
        <f t="shared" si="20"/>
        <v>3</v>
      </c>
      <c r="J70" s="16">
        <f t="shared" si="20"/>
        <v>4</v>
      </c>
      <c r="K70" s="16">
        <f t="shared" si="20"/>
        <v>5</v>
      </c>
      <c r="L70" s="16">
        <f t="shared" si="20"/>
        <v>6</v>
      </c>
      <c r="M70" s="16">
        <f t="shared" si="20"/>
        <v>7</v>
      </c>
      <c r="N70" s="16">
        <f t="shared" si="20"/>
        <v>8</v>
      </c>
      <c r="O70" s="16">
        <f t="shared" si="20"/>
        <v>9</v>
      </c>
      <c r="P70" s="16">
        <f t="shared" si="20"/>
        <v>10</v>
      </c>
      <c r="Q70" s="16">
        <f t="shared" si="20"/>
        <v>11</v>
      </c>
      <c r="R70" s="16">
        <f t="shared" si="20"/>
        <v>12</v>
      </c>
      <c r="S70" s="16">
        <f t="shared" si="20"/>
        <v>13</v>
      </c>
      <c r="T70" s="16">
        <f t="shared" si="20"/>
        <v>14</v>
      </c>
      <c r="U70" s="16">
        <f t="shared" si="20"/>
        <v>15</v>
      </c>
      <c r="V70" s="16">
        <f t="shared" si="20"/>
        <v>16</v>
      </c>
      <c r="W70" s="16">
        <f t="shared" si="20"/>
        <v>0</v>
      </c>
      <c r="X70" s="16">
        <f t="shared" si="20"/>
        <v>0</v>
      </c>
    </row>
    <row r="71" spans="1:24" ht="15.75">
      <c r="A71" s="15" t="s">
        <v>63</v>
      </c>
      <c r="B71" s="41">
        <v>951</v>
      </c>
      <c r="C71" s="3" t="s">
        <v>171</v>
      </c>
      <c r="D71" s="3" t="s">
        <v>178</v>
      </c>
      <c r="E71" s="3" t="s">
        <v>10</v>
      </c>
      <c r="F71" s="16">
        <v>0</v>
      </c>
      <c r="G71" s="16">
        <v>1</v>
      </c>
      <c r="H71" s="16">
        <v>2</v>
      </c>
      <c r="I71" s="16">
        <v>3</v>
      </c>
      <c r="J71" s="16">
        <v>4</v>
      </c>
      <c r="K71" s="16">
        <v>5</v>
      </c>
      <c r="L71" s="16">
        <v>6</v>
      </c>
      <c r="M71" s="16">
        <v>7</v>
      </c>
      <c r="N71" s="16">
        <v>8</v>
      </c>
      <c r="O71" s="16">
        <v>9</v>
      </c>
      <c r="P71" s="16">
        <v>10</v>
      </c>
      <c r="Q71" s="16">
        <v>11</v>
      </c>
      <c r="R71" s="16">
        <v>12</v>
      </c>
      <c r="S71" s="16">
        <v>13</v>
      </c>
      <c r="T71" s="16">
        <v>14</v>
      </c>
      <c r="U71" s="16">
        <v>15</v>
      </c>
      <c r="V71" s="16">
        <v>16</v>
      </c>
      <c r="W71" s="16">
        <v>0</v>
      </c>
      <c r="X71" s="16">
        <v>0</v>
      </c>
    </row>
    <row r="72" spans="1:24" ht="15.75">
      <c r="A72" s="11" t="s">
        <v>64</v>
      </c>
      <c r="B72" s="39">
        <v>951</v>
      </c>
      <c r="C72" s="5" t="s">
        <v>8</v>
      </c>
      <c r="D72" s="5" t="s">
        <v>1</v>
      </c>
      <c r="E72" s="5" t="s">
        <v>0</v>
      </c>
      <c r="F72" s="12">
        <f>F73</f>
        <v>500</v>
      </c>
      <c r="G72" s="12">
        <f aca="true" t="shared" si="21" ref="G72:X74">G73</f>
        <v>0</v>
      </c>
      <c r="H72" s="12">
        <f t="shared" si="21"/>
        <v>0</v>
      </c>
      <c r="I72" s="12">
        <f t="shared" si="21"/>
        <v>0</v>
      </c>
      <c r="J72" s="12">
        <f t="shared" si="21"/>
        <v>0</v>
      </c>
      <c r="K72" s="12">
        <f t="shared" si="21"/>
        <v>0</v>
      </c>
      <c r="L72" s="12">
        <f t="shared" si="21"/>
        <v>0</v>
      </c>
      <c r="M72" s="12">
        <f t="shared" si="21"/>
        <v>0</v>
      </c>
      <c r="N72" s="12">
        <f t="shared" si="21"/>
        <v>0</v>
      </c>
      <c r="O72" s="12">
        <f t="shared" si="21"/>
        <v>0</v>
      </c>
      <c r="P72" s="12">
        <f t="shared" si="21"/>
        <v>0</v>
      </c>
      <c r="Q72" s="12">
        <f t="shared" si="21"/>
        <v>0</v>
      </c>
      <c r="R72" s="12">
        <f t="shared" si="21"/>
        <v>0</v>
      </c>
      <c r="S72" s="12">
        <f t="shared" si="21"/>
        <v>0</v>
      </c>
      <c r="T72" s="12">
        <f t="shared" si="21"/>
        <v>0</v>
      </c>
      <c r="U72" s="12">
        <f t="shared" si="21"/>
        <v>0</v>
      </c>
      <c r="V72" s="12">
        <f t="shared" si="21"/>
        <v>0</v>
      </c>
      <c r="W72" s="12">
        <f t="shared" si="21"/>
        <v>1000</v>
      </c>
      <c r="X72" s="12">
        <f t="shared" si="21"/>
        <v>1000</v>
      </c>
    </row>
    <row r="73" spans="1:24" ht="15.75">
      <c r="A73" s="13" t="s">
        <v>64</v>
      </c>
      <c r="B73" s="40">
        <v>951</v>
      </c>
      <c r="C73" s="7" t="s">
        <v>8</v>
      </c>
      <c r="D73" s="7" t="s">
        <v>101</v>
      </c>
      <c r="E73" s="7" t="s">
        <v>0</v>
      </c>
      <c r="F73" s="14">
        <f>F74</f>
        <v>500</v>
      </c>
      <c r="G73" s="14">
        <f t="shared" si="21"/>
        <v>0</v>
      </c>
      <c r="H73" s="14">
        <f t="shared" si="21"/>
        <v>0</v>
      </c>
      <c r="I73" s="14">
        <f t="shared" si="21"/>
        <v>0</v>
      </c>
      <c r="J73" s="14">
        <f t="shared" si="21"/>
        <v>0</v>
      </c>
      <c r="K73" s="14">
        <f t="shared" si="21"/>
        <v>0</v>
      </c>
      <c r="L73" s="14">
        <f t="shared" si="21"/>
        <v>0</v>
      </c>
      <c r="M73" s="14">
        <f t="shared" si="21"/>
        <v>0</v>
      </c>
      <c r="N73" s="14">
        <f t="shared" si="21"/>
        <v>0</v>
      </c>
      <c r="O73" s="14">
        <f t="shared" si="21"/>
        <v>0</v>
      </c>
      <c r="P73" s="14">
        <f t="shared" si="21"/>
        <v>0</v>
      </c>
      <c r="Q73" s="14">
        <f t="shared" si="21"/>
        <v>0</v>
      </c>
      <c r="R73" s="14">
        <f t="shared" si="21"/>
        <v>0</v>
      </c>
      <c r="S73" s="14">
        <f t="shared" si="21"/>
        <v>0</v>
      </c>
      <c r="T73" s="14">
        <f t="shared" si="21"/>
        <v>0</v>
      </c>
      <c r="U73" s="14">
        <f t="shared" si="21"/>
        <v>0</v>
      </c>
      <c r="V73" s="14">
        <f t="shared" si="21"/>
        <v>0</v>
      </c>
      <c r="W73" s="14">
        <f t="shared" si="21"/>
        <v>1000</v>
      </c>
      <c r="X73" s="14">
        <f t="shared" si="21"/>
        <v>1000</v>
      </c>
    </row>
    <row r="74" spans="1:24" ht="15.75">
      <c r="A74" s="15" t="s">
        <v>65</v>
      </c>
      <c r="B74" s="41">
        <v>951</v>
      </c>
      <c r="C74" s="3" t="s">
        <v>8</v>
      </c>
      <c r="D74" s="3" t="s">
        <v>11</v>
      </c>
      <c r="E74" s="3" t="s">
        <v>0</v>
      </c>
      <c r="F74" s="16">
        <f>F75</f>
        <v>500</v>
      </c>
      <c r="G74" s="16">
        <f t="shared" si="21"/>
        <v>0</v>
      </c>
      <c r="H74" s="16">
        <f t="shared" si="21"/>
        <v>0</v>
      </c>
      <c r="I74" s="16">
        <f t="shared" si="21"/>
        <v>0</v>
      </c>
      <c r="J74" s="16">
        <f t="shared" si="21"/>
        <v>0</v>
      </c>
      <c r="K74" s="16">
        <f t="shared" si="21"/>
        <v>0</v>
      </c>
      <c r="L74" s="16">
        <f t="shared" si="21"/>
        <v>0</v>
      </c>
      <c r="M74" s="16">
        <f t="shared" si="21"/>
        <v>0</v>
      </c>
      <c r="N74" s="16">
        <f t="shared" si="21"/>
        <v>0</v>
      </c>
      <c r="O74" s="16">
        <f t="shared" si="21"/>
        <v>0</v>
      </c>
      <c r="P74" s="16">
        <f t="shared" si="21"/>
        <v>0</v>
      </c>
      <c r="Q74" s="16">
        <f t="shared" si="21"/>
        <v>0</v>
      </c>
      <c r="R74" s="16">
        <f t="shared" si="21"/>
        <v>0</v>
      </c>
      <c r="S74" s="16">
        <f t="shared" si="21"/>
        <v>0</v>
      </c>
      <c r="T74" s="16">
        <f t="shared" si="21"/>
        <v>0</v>
      </c>
      <c r="U74" s="16">
        <f t="shared" si="21"/>
        <v>0</v>
      </c>
      <c r="V74" s="16">
        <f t="shared" si="21"/>
        <v>0</v>
      </c>
      <c r="W74" s="16">
        <f t="shared" si="21"/>
        <v>1000</v>
      </c>
      <c r="X74" s="16">
        <f t="shared" si="21"/>
        <v>1000</v>
      </c>
    </row>
    <row r="75" spans="1:24" ht="15.75">
      <c r="A75" s="15" t="s">
        <v>63</v>
      </c>
      <c r="B75" s="41">
        <v>951</v>
      </c>
      <c r="C75" s="3" t="s">
        <v>8</v>
      </c>
      <c r="D75" s="3" t="s">
        <v>11</v>
      </c>
      <c r="E75" s="3" t="s">
        <v>10</v>
      </c>
      <c r="F75" s="16">
        <v>500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>
        <v>1000</v>
      </c>
      <c r="X75" s="16">
        <v>1000</v>
      </c>
    </row>
    <row r="76" spans="1:24" ht="15.75">
      <c r="A76" s="11" t="s">
        <v>66</v>
      </c>
      <c r="B76" s="39">
        <v>951</v>
      </c>
      <c r="C76" s="5" t="s">
        <v>217</v>
      </c>
      <c r="D76" s="5" t="s">
        <v>1</v>
      </c>
      <c r="E76" s="5" t="s">
        <v>0</v>
      </c>
      <c r="F76" s="12">
        <f>F77+F80+F82+F85+F90+F93+F96+F98+F100+F88</f>
        <v>33005.99</v>
      </c>
      <c r="G76" s="12">
        <f aca="true" t="shared" si="22" ref="G76:X76">G77+G80+G82+G85+G90+G93+G96+G98+G100</f>
        <v>251</v>
      </c>
      <c r="H76" s="12">
        <f t="shared" si="22"/>
        <v>252</v>
      </c>
      <c r="I76" s="12">
        <f t="shared" si="22"/>
        <v>253</v>
      </c>
      <c r="J76" s="12">
        <f t="shared" si="22"/>
        <v>254</v>
      </c>
      <c r="K76" s="12">
        <f t="shared" si="22"/>
        <v>255</v>
      </c>
      <c r="L76" s="12">
        <f t="shared" si="22"/>
        <v>256</v>
      </c>
      <c r="M76" s="12">
        <f t="shared" si="22"/>
        <v>257</v>
      </c>
      <c r="N76" s="12">
        <f t="shared" si="22"/>
        <v>258</v>
      </c>
      <c r="O76" s="12">
        <f t="shared" si="22"/>
        <v>259</v>
      </c>
      <c r="P76" s="12">
        <f t="shared" si="22"/>
        <v>260</v>
      </c>
      <c r="Q76" s="12">
        <f t="shared" si="22"/>
        <v>261</v>
      </c>
      <c r="R76" s="12">
        <f t="shared" si="22"/>
        <v>262</v>
      </c>
      <c r="S76" s="12">
        <f t="shared" si="22"/>
        <v>263</v>
      </c>
      <c r="T76" s="12">
        <f t="shared" si="22"/>
        <v>264</v>
      </c>
      <c r="U76" s="12">
        <f t="shared" si="22"/>
        <v>265</v>
      </c>
      <c r="V76" s="12">
        <f t="shared" si="22"/>
        <v>266</v>
      </c>
      <c r="W76" s="12">
        <f t="shared" si="22"/>
        <v>34877</v>
      </c>
      <c r="X76" s="12">
        <f t="shared" si="22"/>
        <v>36677</v>
      </c>
    </row>
    <row r="77" spans="1:24" ht="31.5">
      <c r="A77" s="13" t="s">
        <v>107</v>
      </c>
      <c r="B77" s="40">
        <v>951</v>
      </c>
      <c r="C77" s="7" t="s">
        <v>217</v>
      </c>
      <c r="D77" s="7" t="s">
        <v>102</v>
      </c>
      <c r="E77" s="7" t="s">
        <v>0</v>
      </c>
      <c r="F77" s="14">
        <f>F78</f>
        <v>1400</v>
      </c>
      <c r="G77" s="14">
        <f aca="true" t="shared" si="23" ref="G77:X78">G78</f>
        <v>0</v>
      </c>
      <c r="H77" s="14">
        <f t="shared" si="23"/>
        <v>0</v>
      </c>
      <c r="I77" s="14">
        <f t="shared" si="23"/>
        <v>0</v>
      </c>
      <c r="J77" s="14">
        <f t="shared" si="23"/>
        <v>0</v>
      </c>
      <c r="K77" s="14">
        <f t="shared" si="23"/>
        <v>0</v>
      </c>
      <c r="L77" s="14">
        <f t="shared" si="23"/>
        <v>0</v>
      </c>
      <c r="M77" s="14">
        <f t="shared" si="23"/>
        <v>0</v>
      </c>
      <c r="N77" s="14">
        <f t="shared" si="23"/>
        <v>0</v>
      </c>
      <c r="O77" s="14">
        <f t="shared" si="23"/>
        <v>0</v>
      </c>
      <c r="P77" s="14">
        <f t="shared" si="23"/>
        <v>0</v>
      </c>
      <c r="Q77" s="14">
        <f t="shared" si="23"/>
        <v>0</v>
      </c>
      <c r="R77" s="14">
        <f t="shared" si="23"/>
        <v>0</v>
      </c>
      <c r="S77" s="14">
        <f t="shared" si="23"/>
        <v>0</v>
      </c>
      <c r="T77" s="14">
        <f t="shared" si="23"/>
        <v>0</v>
      </c>
      <c r="U77" s="14">
        <f t="shared" si="23"/>
        <v>0</v>
      </c>
      <c r="V77" s="14">
        <f t="shared" si="23"/>
        <v>0</v>
      </c>
      <c r="W77" s="14">
        <f t="shared" si="23"/>
        <v>1400</v>
      </c>
      <c r="X77" s="14">
        <f t="shared" si="23"/>
        <v>1400</v>
      </c>
    </row>
    <row r="78" spans="1:24" ht="31.5">
      <c r="A78" s="15" t="s">
        <v>67</v>
      </c>
      <c r="B78" s="41">
        <v>951</v>
      </c>
      <c r="C78" s="3" t="s">
        <v>217</v>
      </c>
      <c r="D78" s="3" t="s">
        <v>12</v>
      </c>
      <c r="E78" s="3" t="s">
        <v>0</v>
      </c>
      <c r="F78" s="16">
        <f>F79</f>
        <v>1400</v>
      </c>
      <c r="G78" s="16">
        <f t="shared" si="23"/>
        <v>0</v>
      </c>
      <c r="H78" s="16">
        <f t="shared" si="23"/>
        <v>0</v>
      </c>
      <c r="I78" s="16">
        <f t="shared" si="23"/>
        <v>0</v>
      </c>
      <c r="J78" s="16">
        <f t="shared" si="23"/>
        <v>0</v>
      </c>
      <c r="K78" s="16">
        <f t="shared" si="23"/>
        <v>0</v>
      </c>
      <c r="L78" s="16">
        <f t="shared" si="23"/>
        <v>0</v>
      </c>
      <c r="M78" s="16">
        <f t="shared" si="23"/>
        <v>0</v>
      </c>
      <c r="N78" s="16">
        <f t="shared" si="23"/>
        <v>0</v>
      </c>
      <c r="O78" s="16">
        <f t="shared" si="23"/>
        <v>0</v>
      </c>
      <c r="P78" s="16">
        <f t="shared" si="23"/>
        <v>0</v>
      </c>
      <c r="Q78" s="16">
        <f t="shared" si="23"/>
        <v>0</v>
      </c>
      <c r="R78" s="16">
        <f t="shared" si="23"/>
        <v>0</v>
      </c>
      <c r="S78" s="16">
        <f t="shared" si="23"/>
        <v>0</v>
      </c>
      <c r="T78" s="16">
        <f t="shared" si="23"/>
        <v>0</v>
      </c>
      <c r="U78" s="16">
        <f t="shared" si="23"/>
        <v>0</v>
      </c>
      <c r="V78" s="16">
        <f t="shared" si="23"/>
        <v>0</v>
      </c>
      <c r="W78" s="16">
        <f t="shared" si="23"/>
        <v>1400</v>
      </c>
      <c r="X78" s="16">
        <f t="shared" si="23"/>
        <v>1400</v>
      </c>
    </row>
    <row r="79" spans="1:24" ht="31.5">
      <c r="A79" s="15" t="s">
        <v>55</v>
      </c>
      <c r="B79" s="41">
        <v>951</v>
      </c>
      <c r="C79" s="3" t="s">
        <v>217</v>
      </c>
      <c r="D79" s="3" t="s">
        <v>12</v>
      </c>
      <c r="E79" s="3" t="s">
        <v>4</v>
      </c>
      <c r="F79" s="16">
        <v>1400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>
        <v>1400</v>
      </c>
      <c r="X79" s="16">
        <v>1400</v>
      </c>
    </row>
    <row r="80" spans="1:24" ht="31.5">
      <c r="A80" s="15" t="s">
        <v>218</v>
      </c>
      <c r="B80" s="41">
        <v>951</v>
      </c>
      <c r="C80" s="3" t="s">
        <v>217</v>
      </c>
      <c r="D80" s="3" t="s">
        <v>219</v>
      </c>
      <c r="E80" s="3" t="s">
        <v>0</v>
      </c>
      <c r="F80" s="16">
        <f>F81</f>
        <v>0</v>
      </c>
      <c r="G80" s="16">
        <f aca="true" t="shared" si="24" ref="G80:X80">G81</f>
        <v>0</v>
      </c>
      <c r="H80" s="16">
        <f t="shared" si="24"/>
        <v>0</v>
      </c>
      <c r="I80" s="16">
        <f t="shared" si="24"/>
        <v>0</v>
      </c>
      <c r="J80" s="16">
        <f t="shared" si="24"/>
        <v>0</v>
      </c>
      <c r="K80" s="16">
        <f t="shared" si="24"/>
        <v>0</v>
      </c>
      <c r="L80" s="16">
        <f t="shared" si="24"/>
        <v>0</v>
      </c>
      <c r="M80" s="16">
        <f t="shared" si="24"/>
        <v>0</v>
      </c>
      <c r="N80" s="16">
        <f t="shared" si="24"/>
        <v>0</v>
      </c>
      <c r="O80" s="16">
        <f t="shared" si="24"/>
        <v>0</v>
      </c>
      <c r="P80" s="16">
        <f t="shared" si="24"/>
        <v>0</v>
      </c>
      <c r="Q80" s="16">
        <f t="shared" si="24"/>
        <v>0</v>
      </c>
      <c r="R80" s="16">
        <f t="shared" si="24"/>
        <v>0</v>
      </c>
      <c r="S80" s="16">
        <f t="shared" si="24"/>
        <v>0</v>
      </c>
      <c r="T80" s="16">
        <f t="shared" si="24"/>
        <v>0</v>
      </c>
      <c r="U80" s="16">
        <f t="shared" si="24"/>
        <v>0</v>
      </c>
      <c r="V80" s="16">
        <f t="shared" si="24"/>
        <v>0</v>
      </c>
      <c r="W80" s="16">
        <f t="shared" si="24"/>
        <v>0</v>
      </c>
      <c r="X80" s="16">
        <f t="shared" si="24"/>
        <v>0</v>
      </c>
    </row>
    <row r="81" spans="1:24" ht="31.5">
      <c r="A81" s="15" t="s">
        <v>55</v>
      </c>
      <c r="B81" s="41">
        <v>951</v>
      </c>
      <c r="C81" s="3" t="s">
        <v>217</v>
      </c>
      <c r="D81" s="3" t="s">
        <v>219</v>
      </c>
      <c r="E81" s="3" t="s">
        <v>4</v>
      </c>
      <c r="F81" s="16">
        <v>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>
        <v>0</v>
      </c>
      <c r="X81" s="16">
        <v>0</v>
      </c>
    </row>
    <row r="82" spans="1:24" ht="66.75" customHeight="1">
      <c r="A82" s="13" t="s">
        <v>97</v>
      </c>
      <c r="B82" s="40">
        <v>951</v>
      </c>
      <c r="C82" s="7" t="s">
        <v>217</v>
      </c>
      <c r="D82" s="7" t="s">
        <v>98</v>
      </c>
      <c r="E82" s="7" t="s">
        <v>0</v>
      </c>
      <c r="F82" s="14">
        <f>F83</f>
        <v>12116.05</v>
      </c>
      <c r="G82" s="14">
        <f aca="true" t="shared" si="25" ref="G82:X83">G83</f>
        <v>0</v>
      </c>
      <c r="H82" s="14">
        <f t="shared" si="25"/>
        <v>0</v>
      </c>
      <c r="I82" s="14">
        <f t="shared" si="25"/>
        <v>0</v>
      </c>
      <c r="J82" s="14">
        <f t="shared" si="25"/>
        <v>0</v>
      </c>
      <c r="K82" s="14">
        <f t="shared" si="25"/>
        <v>0</v>
      </c>
      <c r="L82" s="14">
        <f t="shared" si="25"/>
        <v>0</v>
      </c>
      <c r="M82" s="14">
        <f t="shared" si="25"/>
        <v>0</v>
      </c>
      <c r="N82" s="14">
        <f t="shared" si="25"/>
        <v>0</v>
      </c>
      <c r="O82" s="14">
        <f t="shared" si="25"/>
        <v>0</v>
      </c>
      <c r="P82" s="14">
        <f t="shared" si="25"/>
        <v>0</v>
      </c>
      <c r="Q82" s="14">
        <f t="shared" si="25"/>
        <v>0</v>
      </c>
      <c r="R82" s="14">
        <f t="shared" si="25"/>
        <v>0</v>
      </c>
      <c r="S82" s="14">
        <f t="shared" si="25"/>
        <v>0</v>
      </c>
      <c r="T82" s="14">
        <f t="shared" si="25"/>
        <v>0</v>
      </c>
      <c r="U82" s="14">
        <f t="shared" si="25"/>
        <v>0</v>
      </c>
      <c r="V82" s="14">
        <f t="shared" si="25"/>
        <v>0</v>
      </c>
      <c r="W82" s="14">
        <f t="shared" si="25"/>
        <v>14700</v>
      </c>
      <c r="X82" s="14">
        <f t="shared" si="25"/>
        <v>15200</v>
      </c>
    </row>
    <row r="83" spans="1:24" ht="15.75">
      <c r="A83" s="15" t="s">
        <v>57</v>
      </c>
      <c r="B83" s="41">
        <v>951</v>
      </c>
      <c r="C83" s="3" t="s">
        <v>217</v>
      </c>
      <c r="D83" s="3" t="s">
        <v>6</v>
      </c>
      <c r="E83" s="3" t="s">
        <v>0</v>
      </c>
      <c r="F83" s="16">
        <f>F84</f>
        <v>12116.05</v>
      </c>
      <c r="G83" s="16">
        <f t="shared" si="25"/>
        <v>0</v>
      </c>
      <c r="H83" s="16">
        <f t="shared" si="25"/>
        <v>0</v>
      </c>
      <c r="I83" s="16">
        <f t="shared" si="25"/>
        <v>0</v>
      </c>
      <c r="J83" s="16">
        <f t="shared" si="25"/>
        <v>0</v>
      </c>
      <c r="K83" s="16">
        <f t="shared" si="25"/>
        <v>0</v>
      </c>
      <c r="L83" s="16">
        <f t="shared" si="25"/>
        <v>0</v>
      </c>
      <c r="M83" s="16">
        <f t="shared" si="25"/>
        <v>0</v>
      </c>
      <c r="N83" s="16">
        <f t="shared" si="25"/>
        <v>0</v>
      </c>
      <c r="O83" s="16">
        <f t="shared" si="25"/>
        <v>0</v>
      </c>
      <c r="P83" s="16">
        <f t="shared" si="25"/>
        <v>0</v>
      </c>
      <c r="Q83" s="16">
        <f t="shared" si="25"/>
        <v>0</v>
      </c>
      <c r="R83" s="16">
        <f t="shared" si="25"/>
        <v>0</v>
      </c>
      <c r="S83" s="16">
        <f t="shared" si="25"/>
        <v>0</v>
      </c>
      <c r="T83" s="16">
        <f t="shared" si="25"/>
        <v>0</v>
      </c>
      <c r="U83" s="16">
        <f t="shared" si="25"/>
        <v>0</v>
      </c>
      <c r="V83" s="16">
        <f t="shared" si="25"/>
        <v>0</v>
      </c>
      <c r="W83" s="16">
        <f t="shared" si="25"/>
        <v>14700</v>
      </c>
      <c r="X83" s="16">
        <f t="shared" si="25"/>
        <v>15200</v>
      </c>
    </row>
    <row r="84" spans="1:24" ht="31.5">
      <c r="A84" s="15" t="s">
        <v>55</v>
      </c>
      <c r="B84" s="41">
        <v>951</v>
      </c>
      <c r="C84" s="3" t="s">
        <v>217</v>
      </c>
      <c r="D84" s="3" t="s">
        <v>6</v>
      </c>
      <c r="E84" s="3" t="s">
        <v>4</v>
      </c>
      <c r="F84" s="16">
        <v>12116.05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>
        <v>14700</v>
      </c>
      <c r="X84" s="16">
        <v>15200</v>
      </c>
    </row>
    <row r="85" spans="1:24" ht="63">
      <c r="A85" s="13" t="s">
        <v>104</v>
      </c>
      <c r="B85" s="40">
        <v>951</v>
      </c>
      <c r="C85" s="7" t="s">
        <v>217</v>
      </c>
      <c r="D85" s="7" t="s">
        <v>103</v>
      </c>
      <c r="E85" s="7" t="s">
        <v>0</v>
      </c>
      <c r="F85" s="14">
        <f>F86</f>
        <v>308</v>
      </c>
      <c r="G85" s="14">
        <f aca="true" t="shared" si="26" ref="G85:X86">G86</f>
        <v>0</v>
      </c>
      <c r="H85" s="14">
        <f t="shared" si="26"/>
        <v>0</v>
      </c>
      <c r="I85" s="14">
        <f t="shared" si="26"/>
        <v>0</v>
      </c>
      <c r="J85" s="14">
        <f t="shared" si="26"/>
        <v>0</v>
      </c>
      <c r="K85" s="14">
        <f t="shared" si="26"/>
        <v>0</v>
      </c>
      <c r="L85" s="14">
        <f t="shared" si="26"/>
        <v>0</v>
      </c>
      <c r="M85" s="14">
        <f t="shared" si="26"/>
        <v>0</v>
      </c>
      <c r="N85" s="14">
        <f t="shared" si="26"/>
        <v>0</v>
      </c>
      <c r="O85" s="14">
        <f t="shared" si="26"/>
        <v>0</v>
      </c>
      <c r="P85" s="14">
        <f t="shared" si="26"/>
        <v>0</v>
      </c>
      <c r="Q85" s="14">
        <f t="shared" si="26"/>
        <v>0</v>
      </c>
      <c r="R85" s="14">
        <f t="shared" si="26"/>
        <v>0</v>
      </c>
      <c r="S85" s="14">
        <f t="shared" si="26"/>
        <v>0</v>
      </c>
      <c r="T85" s="14">
        <f t="shared" si="26"/>
        <v>0</v>
      </c>
      <c r="U85" s="14">
        <f t="shared" si="26"/>
        <v>0</v>
      </c>
      <c r="V85" s="14">
        <f t="shared" si="26"/>
        <v>0</v>
      </c>
      <c r="W85" s="14">
        <f t="shared" si="26"/>
        <v>500</v>
      </c>
      <c r="X85" s="14">
        <f t="shared" si="26"/>
        <v>500</v>
      </c>
    </row>
    <row r="86" spans="1:24" ht="63">
      <c r="A86" s="15" t="s">
        <v>68</v>
      </c>
      <c r="B86" s="41">
        <v>951</v>
      </c>
      <c r="C86" s="3" t="s">
        <v>217</v>
      </c>
      <c r="D86" s="3" t="s">
        <v>13</v>
      </c>
      <c r="E86" s="3" t="s">
        <v>0</v>
      </c>
      <c r="F86" s="16">
        <f>F87</f>
        <v>308</v>
      </c>
      <c r="G86" s="16">
        <f t="shared" si="26"/>
        <v>0</v>
      </c>
      <c r="H86" s="16">
        <f t="shared" si="26"/>
        <v>0</v>
      </c>
      <c r="I86" s="16">
        <f t="shared" si="26"/>
        <v>0</v>
      </c>
      <c r="J86" s="16">
        <f t="shared" si="26"/>
        <v>0</v>
      </c>
      <c r="K86" s="16">
        <f t="shared" si="26"/>
        <v>0</v>
      </c>
      <c r="L86" s="16">
        <f t="shared" si="26"/>
        <v>0</v>
      </c>
      <c r="M86" s="16">
        <f t="shared" si="26"/>
        <v>0</v>
      </c>
      <c r="N86" s="16">
        <f t="shared" si="26"/>
        <v>0</v>
      </c>
      <c r="O86" s="16">
        <f t="shared" si="26"/>
        <v>0</v>
      </c>
      <c r="P86" s="16">
        <f t="shared" si="26"/>
        <v>0</v>
      </c>
      <c r="Q86" s="16">
        <f t="shared" si="26"/>
        <v>0</v>
      </c>
      <c r="R86" s="16">
        <f t="shared" si="26"/>
        <v>0</v>
      </c>
      <c r="S86" s="16">
        <f t="shared" si="26"/>
        <v>0</v>
      </c>
      <c r="T86" s="16">
        <f t="shared" si="26"/>
        <v>0</v>
      </c>
      <c r="U86" s="16">
        <f t="shared" si="26"/>
        <v>0</v>
      </c>
      <c r="V86" s="16">
        <f t="shared" si="26"/>
        <v>0</v>
      </c>
      <c r="W86" s="16">
        <f t="shared" si="26"/>
        <v>500</v>
      </c>
      <c r="X86" s="16">
        <f t="shared" si="26"/>
        <v>500</v>
      </c>
    </row>
    <row r="87" spans="1:24" ht="31.5">
      <c r="A87" s="15" t="s">
        <v>55</v>
      </c>
      <c r="B87" s="41">
        <v>951</v>
      </c>
      <c r="C87" s="3" t="s">
        <v>217</v>
      </c>
      <c r="D87" s="3" t="s">
        <v>13</v>
      </c>
      <c r="E87" s="3" t="s">
        <v>4</v>
      </c>
      <c r="F87" s="16">
        <v>308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>
        <v>500</v>
      </c>
      <c r="X87" s="16">
        <v>500</v>
      </c>
    </row>
    <row r="88" spans="1:24" ht="47.25">
      <c r="A88" s="11" t="s">
        <v>106</v>
      </c>
      <c r="B88" s="39">
        <v>951</v>
      </c>
      <c r="C88" s="5" t="s">
        <v>217</v>
      </c>
      <c r="D88" s="5" t="s">
        <v>105</v>
      </c>
      <c r="E88" s="5"/>
      <c r="F88" s="12">
        <f>F89</f>
        <v>0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>
        <v>0</v>
      </c>
      <c r="X88" s="12">
        <v>0</v>
      </c>
    </row>
    <row r="89" spans="1:24" ht="31.5">
      <c r="A89" s="15" t="s">
        <v>55</v>
      </c>
      <c r="B89" s="41">
        <v>951</v>
      </c>
      <c r="C89" s="3" t="s">
        <v>217</v>
      </c>
      <c r="D89" s="3" t="s">
        <v>105</v>
      </c>
      <c r="E89" s="3"/>
      <c r="F89" s="16">
        <v>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>
        <v>0</v>
      </c>
      <c r="X89" s="16">
        <v>0</v>
      </c>
    </row>
    <row r="90" spans="1:24" ht="47.25">
      <c r="A90" s="13" t="s">
        <v>106</v>
      </c>
      <c r="B90" s="40">
        <v>951</v>
      </c>
      <c r="C90" s="7" t="s">
        <v>217</v>
      </c>
      <c r="D90" s="7" t="s">
        <v>105</v>
      </c>
      <c r="E90" s="7" t="s">
        <v>0</v>
      </c>
      <c r="F90" s="14">
        <f>F91</f>
        <v>0</v>
      </c>
      <c r="G90" s="14">
        <f aca="true" t="shared" si="27" ref="G90:X91">G91</f>
        <v>251</v>
      </c>
      <c r="H90" s="14">
        <f t="shared" si="27"/>
        <v>252</v>
      </c>
      <c r="I90" s="14">
        <f t="shared" si="27"/>
        <v>253</v>
      </c>
      <c r="J90" s="14">
        <f t="shared" si="27"/>
        <v>254</v>
      </c>
      <c r="K90" s="14">
        <f t="shared" si="27"/>
        <v>255</v>
      </c>
      <c r="L90" s="14">
        <f t="shared" si="27"/>
        <v>256</v>
      </c>
      <c r="M90" s="14">
        <f t="shared" si="27"/>
        <v>257</v>
      </c>
      <c r="N90" s="14">
        <f t="shared" si="27"/>
        <v>258</v>
      </c>
      <c r="O90" s="14">
        <f t="shared" si="27"/>
        <v>259</v>
      </c>
      <c r="P90" s="14">
        <f t="shared" si="27"/>
        <v>260</v>
      </c>
      <c r="Q90" s="14">
        <f t="shared" si="27"/>
        <v>261</v>
      </c>
      <c r="R90" s="14">
        <f t="shared" si="27"/>
        <v>262</v>
      </c>
      <c r="S90" s="14">
        <f t="shared" si="27"/>
        <v>263</v>
      </c>
      <c r="T90" s="14">
        <f t="shared" si="27"/>
        <v>264</v>
      </c>
      <c r="U90" s="14">
        <f t="shared" si="27"/>
        <v>265</v>
      </c>
      <c r="V90" s="14">
        <f t="shared" si="27"/>
        <v>266</v>
      </c>
      <c r="W90" s="14">
        <f>W91</f>
        <v>0</v>
      </c>
      <c r="X90" s="14">
        <f t="shared" si="27"/>
        <v>0</v>
      </c>
    </row>
    <row r="91" spans="1:24" ht="15.75">
      <c r="A91" s="15" t="s">
        <v>69</v>
      </c>
      <c r="B91" s="41">
        <v>951</v>
      </c>
      <c r="C91" s="3" t="s">
        <v>217</v>
      </c>
      <c r="D91" s="3" t="s">
        <v>14</v>
      </c>
      <c r="E91" s="3" t="s">
        <v>0</v>
      </c>
      <c r="F91" s="16">
        <f>F92</f>
        <v>0</v>
      </c>
      <c r="G91" s="16">
        <f t="shared" si="27"/>
        <v>251</v>
      </c>
      <c r="H91" s="16">
        <f t="shared" si="27"/>
        <v>252</v>
      </c>
      <c r="I91" s="16">
        <f t="shared" si="27"/>
        <v>253</v>
      </c>
      <c r="J91" s="16">
        <f t="shared" si="27"/>
        <v>254</v>
      </c>
      <c r="K91" s="16">
        <f t="shared" si="27"/>
        <v>255</v>
      </c>
      <c r="L91" s="16">
        <f t="shared" si="27"/>
        <v>256</v>
      </c>
      <c r="M91" s="16">
        <f t="shared" si="27"/>
        <v>257</v>
      </c>
      <c r="N91" s="16">
        <f t="shared" si="27"/>
        <v>258</v>
      </c>
      <c r="O91" s="16">
        <f t="shared" si="27"/>
        <v>259</v>
      </c>
      <c r="P91" s="16">
        <f t="shared" si="27"/>
        <v>260</v>
      </c>
      <c r="Q91" s="16">
        <f t="shared" si="27"/>
        <v>261</v>
      </c>
      <c r="R91" s="16">
        <f t="shared" si="27"/>
        <v>262</v>
      </c>
      <c r="S91" s="16">
        <f t="shared" si="27"/>
        <v>263</v>
      </c>
      <c r="T91" s="16">
        <f t="shared" si="27"/>
        <v>264</v>
      </c>
      <c r="U91" s="16">
        <f t="shared" si="27"/>
        <v>265</v>
      </c>
      <c r="V91" s="16">
        <f t="shared" si="27"/>
        <v>266</v>
      </c>
      <c r="W91" s="16">
        <f t="shared" si="27"/>
        <v>0</v>
      </c>
      <c r="X91" s="16">
        <f t="shared" si="27"/>
        <v>0</v>
      </c>
    </row>
    <row r="92" spans="1:24" ht="31.5">
      <c r="A92" s="15" t="s">
        <v>55</v>
      </c>
      <c r="B92" s="41">
        <v>951</v>
      </c>
      <c r="C92" s="3" t="s">
        <v>217</v>
      </c>
      <c r="D92" s="3" t="s">
        <v>14</v>
      </c>
      <c r="E92" s="3" t="s">
        <v>4</v>
      </c>
      <c r="F92" s="16">
        <v>0</v>
      </c>
      <c r="G92" s="16">
        <v>251</v>
      </c>
      <c r="H92" s="16">
        <v>252</v>
      </c>
      <c r="I92" s="16">
        <v>253</v>
      </c>
      <c r="J92" s="16">
        <v>254</v>
      </c>
      <c r="K92" s="16">
        <v>255</v>
      </c>
      <c r="L92" s="16">
        <v>256</v>
      </c>
      <c r="M92" s="16">
        <v>257</v>
      </c>
      <c r="N92" s="16">
        <v>258</v>
      </c>
      <c r="O92" s="16">
        <v>259</v>
      </c>
      <c r="P92" s="16">
        <v>260</v>
      </c>
      <c r="Q92" s="16">
        <v>261</v>
      </c>
      <c r="R92" s="16">
        <v>262</v>
      </c>
      <c r="S92" s="16">
        <v>263</v>
      </c>
      <c r="T92" s="16">
        <v>264</v>
      </c>
      <c r="U92" s="16">
        <v>265</v>
      </c>
      <c r="V92" s="16">
        <v>266</v>
      </c>
      <c r="W92" s="16">
        <v>0</v>
      </c>
      <c r="X92" s="16">
        <v>0</v>
      </c>
    </row>
    <row r="93" spans="1:24" ht="31.5">
      <c r="A93" s="13" t="s">
        <v>151</v>
      </c>
      <c r="B93" s="40">
        <v>951</v>
      </c>
      <c r="C93" s="7" t="s">
        <v>217</v>
      </c>
      <c r="D93" s="7" t="s">
        <v>149</v>
      </c>
      <c r="E93" s="7" t="s">
        <v>0</v>
      </c>
      <c r="F93" s="14">
        <f>F94</f>
        <v>17603.94</v>
      </c>
      <c r="G93" s="14">
        <f aca="true" t="shared" si="28" ref="G93:X94">G94</f>
        <v>0</v>
      </c>
      <c r="H93" s="14">
        <f t="shared" si="28"/>
        <v>0</v>
      </c>
      <c r="I93" s="14">
        <f t="shared" si="28"/>
        <v>0</v>
      </c>
      <c r="J93" s="14">
        <f t="shared" si="28"/>
        <v>0</v>
      </c>
      <c r="K93" s="14">
        <f t="shared" si="28"/>
        <v>0</v>
      </c>
      <c r="L93" s="14">
        <f t="shared" si="28"/>
        <v>0</v>
      </c>
      <c r="M93" s="14">
        <f t="shared" si="28"/>
        <v>0</v>
      </c>
      <c r="N93" s="14">
        <f t="shared" si="28"/>
        <v>0</v>
      </c>
      <c r="O93" s="14">
        <f t="shared" si="28"/>
        <v>0</v>
      </c>
      <c r="P93" s="14">
        <f t="shared" si="28"/>
        <v>0</v>
      </c>
      <c r="Q93" s="14">
        <f t="shared" si="28"/>
        <v>0</v>
      </c>
      <c r="R93" s="14">
        <f t="shared" si="28"/>
        <v>0</v>
      </c>
      <c r="S93" s="14">
        <f t="shared" si="28"/>
        <v>0</v>
      </c>
      <c r="T93" s="14">
        <f t="shared" si="28"/>
        <v>0</v>
      </c>
      <c r="U93" s="14">
        <f t="shared" si="28"/>
        <v>0</v>
      </c>
      <c r="V93" s="14">
        <f t="shared" si="28"/>
        <v>0</v>
      </c>
      <c r="W93" s="14">
        <f t="shared" si="28"/>
        <v>16700</v>
      </c>
      <c r="X93" s="14">
        <f t="shared" si="28"/>
        <v>18000</v>
      </c>
    </row>
    <row r="94" spans="1:24" ht="31.5">
      <c r="A94" s="15" t="s">
        <v>91</v>
      </c>
      <c r="B94" s="41">
        <v>951</v>
      </c>
      <c r="C94" s="3" t="s">
        <v>217</v>
      </c>
      <c r="D94" s="3" t="s">
        <v>150</v>
      </c>
      <c r="E94" s="3" t="s">
        <v>0</v>
      </c>
      <c r="F94" s="16">
        <f>F95</f>
        <v>17603.94</v>
      </c>
      <c r="G94" s="16">
        <f t="shared" si="28"/>
        <v>0</v>
      </c>
      <c r="H94" s="16">
        <f t="shared" si="28"/>
        <v>0</v>
      </c>
      <c r="I94" s="16">
        <f t="shared" si="28"/>
        <v>0</v>
      </c>
      <c r="J94" s="16">
        <f t="shared" si="28"/>
        <v>0</v>
      </c>
      <c r="K94" s="16">
        <f t="shared" si="28"/>
        <v>0</v>
      </c>
      <c r="L94" s="16">
        <f t="shared" si="28"/>
        <v>0</v>
      </c>
      <c r="M94" s="16">
        <f t="shared" si="28"/>
        <v>0</v>
      </c>
      <c r="N94" s="16">
        <f t="shared" si="28"/>
        <v>0</v>
      </c>
      <c r="O94" s="16">
        <f t="shared" si="28"/>
        <v>0</v>
      </c>
      <c r="P94" s="16">
        <f t="shared" si="28"/>
        <v>0</v>
      </c>
      <c r="Q94" s="16">
        <f t="shared" si="28"/>
        <v>0</v>
      </c>
      <c r="R94" s="16">
        <f t="shared" si="28"/>
        <v>0</v>
      </c>
      <c r="S94" s="16">
        <f t="shared" si="28"/>
        <v>0</v>
      </c>
      <c r="T94" s="16">
        <f t="shared" si="28"/>
        <v>0</v>
      </c>
      <c r="U94" s="16">
        <f t="shared" si="28"/>
        <v>0</v>
      </c>
      <c r="V94" s="16">
        <f t="shared" si="28"/>
        <v>0</v>
      </c>
      <c r="W94" s="16">
        <f t="shared" si="28"/>
        <v>16700</v>
      </c>
      <c r="X94" s="16">
        <f t="shared" si="28"/>
        <v>18000</v>
      </c>
    </row>
    <row r="95" spans="1:24" ht="31.5">
      <c r="A95" s="15" t="s">
        <v>92</v>
      </c>
      <c r="B95" s="41">
        <v>951</v>
      </c>
      <c r="C95" s="3" t="s">
        <v>217</v>
      </c>
      <c r="D95" s="3" t="s">
        <v>150</v>
      </c>
      <c r="E95" s="3" t="s">
        <v>39</v>
      </c>
      <c r="F95" s="16">
        <v>17603.94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>
        <v>16700</v>
      </c>
      <c r="X95" s="16">
        <v>18000</v>
      </c>
    </row>
    <row r="96" spans="1:24" ht="47.25">
      <c r="A96" s="13" t="s">
        <v>155</v>
      </c>
      <c r="B96" s="40">
        <v>951</v>
      </c>
      <c r="C96" s="7" t="s">
        <v>217</v>
      </c>
      <c r="D96" s="7" t="s">
        <v>153</v>
      </c>
      <c r="E96" s="7" t="s">
        <v>0</v>
      </c>
      <c r="F96" s="14">
        <f>F97</f>
        <v>478.4</v>
      </c>
      <c r="G96" s="14">
        <f aca="true" t="shared" si="29" ref="G96:X96">G97</f>
        <v>0</v>
      </c>
      <c r="H96" s="14">
        <f t="shared" si="29"/>
        <v>0</v>
      </c>
      <c r="I96" s="14">
        <f t="shared" si="29"/>
        <v>0</v>
      </c>
      <c r="J96" s="14">
        <f t="shared" si="29"/>
        <v>0</v>
      </c>
      <c r="K96" s="14">
        <f t="shared" si="29"/>
        <v>0</v>
      </c>
      <c r="L96" s="14">
        <f t="shared" si="29"/>
        <v>0</v>
      </c>
      <c r="M96" s="14">
        <f t="shared" si="29"/>
        <v>0</v>
      </c>
      <c r="N96" s="14">
        <f t="shared" si="29"/>
        <v>0</v>
      </c>
      <c r="O96" s="14">
        <f t="shared" si="29"/>
        <v>0</v>
      </c>
      <c r="P96" s="14">
        <f t="shared" si="29"/>
        <v>0</v>
      </c>
      <c r="Q96" s="14">
        <f t="shared" si="29"/>
        <v>0</v>
      </c>
      <c r="R96" s="14">
        <f t="shared" si="29"/>
        <v>0</v>
      </c>
      <c r="S96" s="14">
        <f t="shared" si="29"/>
        <v>0</v>
      </c>
      <c r="T96" s="14">
        <f t="shared" si="29"/>
        <v>0</v>
      </c>
      <c r="U96" s="14">
        <f t="shared" si="29"/>
        <v>0</v>
      </c>
      <c r="V96" s="14">
        <f t="shared" si="29"/>
        <v>0</v>
      </c>
      <c r="W96" s="14">
        <f t="shared" si="29"/>
        <v>478</v>
      </c>
      <c r="X96" s="14">
        <f t="shared" si="29"/>
        <v>478</v>
      </c>
    </row>
    <row r="97" spans="1:24" ht="31.5">
      <c r="A97" s="15" t="s">
        <v>55</v>
      </c>
      <c r="B97" s="41">
        <v>951</v>
      </c>
      <c r="C97" s="3" t="s">
        <v>217</v>
      </c>
      <c r="D97" s="3" t="s">
        <v>153</v>
      </c>
      <c r="E97" s="3" t="s">
        <v>4</v>
      </c>
      <c r="F97" s="16">
        <v>478.4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>
        <v>478</v>
      </c>
      <c r="X97" s="16">
        <v>478</v>
      </c>
    </row>
    <row r="98" spans="1:24" ht="63">
      <c r="A98" s="13" t="s">
        <v>156</v>
      </c>
      <c r="B98" s="40">
        <v>951</v>
      </c>
      <c r="C98" s="7" t="s">
        <v>217</v>
      </c>
      <c r="D98" s="7" t="s">
        <v>154</v>
      </c>
      <c r="E98" s="7" t="s">
        <v>0</v>
      </c>
      <c r="F98" s="14">
        <f>F99</f>
        <v>497</v>
      </c>
      <c r="G98" s="14">
        <f aca="true" t="shared" si="30" ref="G98:X98">G99</f>
        <v>0</v>
      </c>
      <c r="H98" s="14">
        <f t="shared" si="30"/>
        <v>0</v>
      </c>
      <c r="I98" s="14">
        <f t="shared" si="30"/>
        <v>0</v>
      </c>
      <c r="J98" s="14">
        <f t="shared" si="30"/>
        <v>0</v>
      </c>
      <c r="K98" s="14">
        <f t="shared" si="30"/>
        <v>0</v>
      </c>
      <c r="L98" s="14">
        <f t="shared" si="30"/>
        <v>0</v>
      </c>
      <c r="M98" s="14">
        <f t="shared" si="30"/>
        <v>0</v>
      </c>
      <c r="N98" s="14">
        <f t="shared" si="30"/>
        <v>0</v>
      </c>
      <c r="O98" s="14">
        <f t="shared" si="30"/>
        <v>0</v>
      </c>
      <c r="P98" s="14">
        <f t="shared" si="30"/>
        <v>0</v>
      </c>
      <c r="Q98" s="14">
        <f t="shared" si="30"/>
        <v>0</v>
      </c>
      <c r="R98" s="14">
        <f t="shared" si="30"/>
        <v>0</v>
      </c>
      <c r="S98" s="14">
        <f t="shared" si="30"/>
        <v>0</v>
      </c>
      <c r="T98" s="14">
        <f t="shared" si="30"/>
        <v>0</v>
      </c>
      <c r="U98" s="14">
        <f t="shared" si="30"/>
        <v>0</v>
      </c>
      <c r="V98" s="14">
        <f t="shared" si="30"/>
        <v>0</v>
      </c>
      <c r="W98" s="14">
        <f t="shared" si="30"/>
        <v>497</v>
      </c>
      <c r="X98" s="14">
        <f t="shared" si="30"/>
        <v>497</v>
      </c>
    </row>
    <row r="99" spans="1:24" ht="31.5">
      <c r="A99" s="15" t="s">
        <v>55</v>
      </c>
      <c r="B99" s="41">
        <v>951</v>
      </c>
      <c r="C99" s="3" t="s">
        <v>217</v>
      </c>
      <c r="D99" s="3" t="s">
        <v>154</v>
      </c>
      <c r="E99" s="3" t="s">
        <v>4</v>
      </c>
      <c r="F99" s="16">
        <v>497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>
        <v>497</v>
      </c>
      <c r="X99" s="16">
        <v>497</v>
      </c>
    </row>
    <row r="100" spans="1:24" ht="47.25">
      <c r="A100" s="13" t="s">
        <v>170</v>
      </c>
      <c r="B100" s="40">
        <v>951</v>
      </c>
      <c r="C100" s="7" t="s">
        <v>217</v>
      </c>
      <c r="D100" s="7" t="s">
        <v>169</v>
      </c>
      <c r="E100" s="7" t="s">
        <v>0</v>
      </c>
      <c r="F100" s="14">
        <f>F101</f>
        <v>602.6</v>
      </c>
      <c r="G100" s="14">
        <f aca="true" t="shared" si="31" ref="G100:X100">G101</f>
        <v>0</v>
      </c>
      <c r="H100" s="14">
        <f t="shared" si="31"/>
        <v>0</v>
      </c>
      <c r="I100" s="14">
        <f t="shared" si="31"/>
        <v>0</v>
      </c>
      <c r="J100" s="14">
        <f t="shared" si="31"/>
        <v>0</v>
      </c>
      <c r="K100" s="14">
        <f t="shared" si="31"/>
        <v>0</v>
      </c>
      <c r="L100" s="14">
        <f t="shared" si="31"/>
        <v>0</v>
      </c>
      <c r="M100" s="14">
        <f t="shared" si="31"/>
        <v>0</v>
      </c>
      <c r="N100" s="14">
        <f t="shared" si="31"/>
        <v>0</v>
      </c>
      <c r="O100" s="14">
        <f t="shared" si="31"/>
        <v>0</v>
      </c>
      <c r="P100" s="14">
        <f t="shared" si="31"/>
        <v>0</v>
      </c>
      <c r="Q100" s="14">
        <f t="shared" si="31"/>
        <v>0</v>
      </c>
      <c r="R100" s="14">
        <f t="shared" si="31"/>
        <v>0</v>
      </c>
      <c r="S100" s="14">
        <f t="shared" si="31"/>
        <v>0</v>
      </c>
      <c r="T100" s="14">
        <f t="shared" si="31"/>
        <v>0</v>
      </c>
      <c r="U100" s="14">
        <f t="shared" si="31"/>
        <v>0</v>
      </c>
      <c r="V100" s="14">
        <f t="shared" si="31"/>
        <v>0</v>
      </c>
      <c r="W100" s="14">
        <f t="shared" si="31"/>
        <v>602</v>
      </c>
      <c r="X100" s="14">
        <f t="shared" si="31"/>
        <v>602</v>
      </c>
    </row>
    <row r="101" spans="1:24" ht="31.5">
      <c r="A101" s="15" t="s">
        <v>55</v>
      </c>
      <c r="B101" s="41">
        <v>951</v>
      </c>
      <c r="C101" s="3" t="s">
        <v>217</v>
      </c>
      <c r="D101" s="3" t="s">
        <v>169</v>
      </c>
      <c r="E101" s="3" t="s">
        <v>4</v>
      </c>
      <c r="F101" s="16">
        <v>602.6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>
        <v>602</v>
      </c>
      <c r="X101" s="16">
        <v>602</v>
      </c>
    </row>
    <row r="102" spans="1:24" ht="15.75">
      <c r="A102" s="48" t="s">
        <v>255</v>
      </c>
      <c r="B102" s="38">
        <v>951</v>
      </c>
      <c r="C102" s="49" t="s">
        <v>256</v>
      </c>
      <c r="D102" s="49" t="s">
        <v>1</v>
      </c>
      <c r="E102" s="49"/>
      <c r="F102" s="50">
        <f>F103</f>
        <v>1397.92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>
        <f>W103</f>
        <v>1397</v>
      </c>
      <c r="X102" s="50">
        <f>X103</f>
        <v>1397</v>
      </c>
    </row>
    <row r="103" spans="1:24" ht="31.5">
      <c r="A103" s="13" t="s">
        <v>107</v>
      </c>
      <c r="B103" s="40">
        <v>951</v>
      </c>
      <c r="C103" s="7" t="s">
        <v>256</v>
      </c>
      <c r="D103" s="7" t="s">
        <v>102</v>
      </c>
      <c r="E103" s="7" t="s">
        <v>0</v>
      </c>
      <c r="F103" s="14">
        <f>F104</f>
        <v>1397.92</v>
      </c>
      <c r="G103" s="14">
        <f aca="true" t="shared" si="32" ref="G103:X104">G104</f>
        <v>0</v>
      </c>
      <c r="H103" s="14">
        <f t="shared" si="32"/>
        <v>0</v>
      </c>
      <c r="I103" s="14">
        <f t="shared" si="32"/>
        <v>0</v>
      </c>
      <c r="J103" s="14">
        <f t="shared" si="32"/>
        <v>0</v>
      </c>
      <c r="K103" s="14">
        <f t="shared" si="32"/>
        <v>0</v>
      </c>
      <c r="L103" s="14">
        <f t="shared" si="32"/>
        <v>0</v>
      </c>
      <c r="M103" s="14">
        <f t="shared" si="32"/>
        <v>0</v>
      </c>
      <c r="N103" s="14">
        <f t="shared" si="32"/>
        <v>0</v>
      </c>
      <c r="O103" s="14">
        <f t="shared" si="32"/>
        <v>0</v>
      </c>
      <c r="P103" s="14">
        <f t="shared" si="32"/>
        <v>0</v>
      </c>
      <c r="Q103" s="14">
        <f t="shared" si="32"/>
        <v>0</v>
      </c>
      <c r="R103" s="14">
        <f t="shared" si="32"/>
        <v>0</v>
      </c>
      <c r="S103" s="14">
        <f t="shared" si="32"/>
        <v>0</v>
      </c>
      <c r="T103" s="14">
        <f t="shared" si="32"/>
        <v>0</v>
      </c>
      <c r="U103" s="14">
        <f t="shared" si="32"/>
        <v>0</v>
      </c>
      <c r="V103" s="14">
        <f t="shared" si="32"/>
        <v>0</v>
      </c>
      <c r="W103" s="14">
        <f t="shared" si="32"/>
        <v>1397</v>
      </c>
      <c r="X103" s="14">
        <f t="shared" si="32"/>
        <v>1397</v>
      </c>
    </row>
    <row r="104" spans="1:24" ht="47.25">
      <c r="A104" s="15" t="s">
        <v>89</v>
      </c>
      <c r="B104" s="41">
        <v>951</v>
      </c>
      <c r="C104" s="3" t="s">
        <v>256</v>
      </c>
      <c r="D104" s="3" t="s">
        <v>34</v>
      </c>
      <c r="E104" s="3" t="s">
        <v>0</v>
      </c>
      <c r="F104" s="16">
        <f>F105</f>
        <v>1397.92</v>
      </c>
      <c r="G104" s="16">
        <f t="shared" si="32"/>
        <v>0</v>
      </c>
      <c r="H104" s="16">
        <f t="shared" si="32"/>
        <v>0</v>
      </c>
      <c r="I104" s="16">
        <f t="shared" si="32"/>
        <v>0</v>
      </c>
      <c r="J104" s="16">
        <f t="shared" si="32"/>
        <v>0</v>
      </c>
      <c r="K104" s="16">
        <f t="shared" si="32"/>
        <v>0</v>
      </c>
      <c r="L104" s="16">
        <f t="shared" si="32"/>
        <v>0</v>
      </c>
      <c r="M104" s="16">
        <f t="shared" si="32"/>
        <v>0</v>
      </c>
      <c r="N104" s="16">
        <f t="shared" si="32"/>
        <v>0</v>
      </c>
      <c r="O104" s="16">
        <f t="shared" si="32"/>
        <v>0</v>
      </c>
      <c r="P104" s="16">
        <f t="shared" si="32"/>
        <v>0</v>
      </c>
      <c r="Q104" s="16">
        <f t="shared" si="32"/>
        <v>0</v>
      </c>
      <c r="R104" s="16">
        <f t="shared" si="32"/>
        <v>0</v>
      </c>
      <c r="S104" s="16">
        <f t="shared" si="32"/>
        <v>0</v>
      </c>
      <c r="T104" s="16">
        <f t="shared" si="32"/>
        <v>0</v>
      </c>
      <c r="U104" s="16">
        <f t="shared" si="32"/>
        <v>0</v>
      </c>
      <c r="V104" s="16">
        <f t="shared" si="32"/>
        <v>0</v>
      </c>
      <c r="W104" s="16">
        <f t="shared" si="32"/>
        <v>1397</v>
      </c>
      <c r="X104" s="16">
        <f t="shared" si="32"/>
        <v>1397</v>
      </c>
    </row>
    <row r="105" spans="1:24" ht="15.75">
      <c r="A105" s="15" t="s">
        <v>90</v>
      </c>
      <c r="B105" s="41">
        <v>951</v>
      </c>
      <c r="C105" s="3" t="s">
        <v>256</v>
      </c>
      <c r="D105" s="3" t="s">
        <v>34</v>
      </c>
      <c r="E105" s="3" t="s">
        <v>35</v>
      </c>
      <c r="F105" s="16">
        <v>1397.92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>
        <v>1397</v>
      </c>
      <c r="X105" s="16">
        <v>1397</v>
      </c>
    </row>
    <row r="106" spans="1:24" ht="31.5">
      <c r="A106" s="9" t="s">
        <v>130</v>
      </c>
      <c r="B106" s="38">
        <v>951</v>
      </c>
      <c r="C106" s="8" t="s">
        <v>129</v>
      </c>
      <c r="D106" s="8" t="s">
        <v>1</v>
      </c>
      <c r="E106" s="8" t="s">
        <v>0</v>
      </c>
      <c r="F106" s="10">
        <f>F110+F108</f>
        <v>816</v>
      </c>
      <c r="G106" s="10">
        <f aca="true" t="shared" si="33" ref="G106:X106">G110+G108</f>
        <v>301</v>
      </c>
      <c r="H106" s="10">
        <f t="shared" si="33"/>
        <v>302</v>
      </c>
      <c r="I106" s="10">
        <f t="shared" si="33"/>
        <v>303</v>
      </c>
      <c r="J106" s="10">
        <f t="shared" si="33"/>
        <v>304</v>
      </c>
      <c r="K106" s="10">
        <f t="shared" si="33"/>
        <v>305</v>
      </c>
      <c r="L106" s="10">
        <f t="shared" si="33"/>
        <v>306</v>
      </c>
      <c r="M106" s="10">
        <f t="shared" si="33"/>
        <v>307</v>
      </c>
      <c r="N106" s="10">
        <f t="shared" si="33"/>
        <v>308</v>
      </c>
      <c r="O106" s="10">
        <f t="shared" si="33"/>
        <v>309</v>
      </c>
      <c r="P106" s="10">
        <f t="shared" si="33"/>
        <v>310</v>
      </c>
      <c r="Q106" s="10">
        <f t="shared" si="33"/>
        <v>311</v>
      </c>
      <c r="R106" s="10">
        <f t="shared" si="33"/>
        <v>312</v>
      </c>
      <c r="S106" s="10">
        <f t="shared" si="33"/>
        <v>313</v>
      </c>
      <c r="T106" s="10">
        <f t="shared" si="33"/>
        <v>314</v>
      </c>
      <c r="U106" s="10">
        <f t="shared" si="33"/>
        <v>315</v>
      </c>
      <c r="V106" s="10">
        <f t="shared" si="33"/>
        <v>316</v>
      </c>
      <c r="W106" s="10">
        <f t="shared" si="33"/>
        <v>1350</v>
      </c>
      <c r="X106" s="10">
        <f t="shared" si="33"/>
        <v>2000</v>
      </c>
    </row>
    <row r="107" spans="1:24" ht="15.75">
      <c r="A107" s="11" t="s">
        <v>220</v>
      </c>
      <c r="B107" s="39">
        <v>951</v>
      </c>
      <c r="C107" s="5" t="s">
        <v>221</v>
      </c>
      <c r="D107" s="5" t="s">
        <v>1</v>
      </c>
      <c r="E107" s="5" t="s">
        <v>0</v>
      </c>
      <c r="F107" s="12">
        <f>F108</f>
        <v>616</v>
      </c>
      <c r="G107" s="12">
        <f aca="true" t="shared" si="34" ref="G107:X108">G108</f>
        <v>301</v>
      </c>
      <c r="H107" s="12">
        <f t="shared" si="34"/>
        <v>302</v>
      </c>
      <c r="I107" s="12">
        <f t="shared" si="34"/>
        <v>303</v>
      </c>
      <c r="J107" s="12">
        <f t="shared" si="34"/>
        <v>304</v>
      </c>
      <c r="K107" s="12">
        <f t="shared" si="34"/>
        <v>305</v>
      </c>
      <c r="L107" s="12">
        <f t="shared" si="34"/>
        <v>306</v>
      </c>
      <c r="M107" s="12">
        <f t="shared" si="34"/>
        <v>307</v>
      </c>
      <c r="N107" s="12">
        <f t="shared" si="34"/>
        <v>308</v>
      </c>
      <c r="O107" s="12">
        <f t="shared" si="34"/>
        <v>309</v>
      </c>
      <c r="P107" s="12">
        <f t="shared" si="34"/>
        <v>310</v>
      </c>
      <c r="Q107" s="12">
        <f t="shared" si="34"/>
        <v>311</v>
      </c>
      <c r="R107" s="12">
        <f t="shared" si="34"/>
        <v>312</v>
      </c>
      <c r="S107" s="12">
        <f t="shared" si="34"/>
        <v>313</v>
      </c>
      <c r="T107" s="12">
        <f t="shared" si="34"/>
        <v>314</v>
      </c>
      <c r="U107" s="12">
        <f t="shared" si="34"/>
        <v>315</v>
      </c>
      <c r="V107" s="12">
        <f t="shared" si="34"/>
        <v>316</v>
      </c>
      <c r="W107" s="12">
        <f t="shared" si="34"/>
        <v>1000</v>
      </c>
      <c r="X107" s="12">
        <f t="shared" si="34"/>
        <v>1500</v>
      </c>
    </row>
    <row r="108" spans="1:24" ht="31.5">
      <c r="A108" s="13" t="s">
        <v>76</v>
      </c>
      <c r="B108" s="40">
        <v>951</v>
      </c>
      <c r="C108" s="7" t="s">
        <v>221</v>
      </c>
      <c r="D108" s="7" t="s">
        <v>21</v>
      </c>
      <c r="E108" s="7" t="s">
        <v>0</v>
      </c>
      <c r="F108" s="14">
        <f>F109</f>
        <v>616</v>
      </c>
      <c r="G108" s="14">
        <f t="shared" si="34"/>
        <v>301</v>
      </c>
      <c r="H108" s="14">
        <f t="shared" si="34"/>
        <v>302</v>
      </c>
      <c r="I108" s="14">
        <f t="shared" si="34"/>
        <v>303</v>
      </c>
      <c r="J108" s="14">
        <f t="shared" si="34"/>
        <v>304</v>
      </c>
      <c r="K108" s="14">
        <f t="shared" si="34"/>
        <v>305</v>
      </c>
      <c r="L108" s="14">
        <f t="shared" si="34"/>
        <v>306</v>
      </c>
      <c r="M108" s="14">
        <f t="shared" si="34"/>
        <v>307</v>
      </c>
      <c r="N108" s="14">
        <f t="shared" si="34"/>
        <v>308</v>
      </c>
      <c r="O108" s="14">
        <f t="shared" si="34"/>
        <v>309</v>
      </c>
      <c r="P108" s="14">
        <f t="shared" si="34"/>
        <v>310</v>
      </c>
      <c r="Q108" s="14">
        <f t="shared" si="34"/>
        <v>311</v>
      </c>
      <c r="R108" s="14">
        <f t="shared" si="34"/>
        <v>312</v>
      </c>
      <c r="S108" s="14">
        <f t="shared" si="34"/>
        <v>313</v>
      </c>
      <c r="T108" s="14">
        <f t="shared" si="34"/>
        <v>314</v>
      </c>
      <c r="U108" s="14">
        <f t="shared" si="34"/>
        <v>315</v>
      </c>
      <c r="V108" s="14">
        <f t="shared" si="34"/>
        <v>316</v>
      </c>
      <c r="W108" s="14">
        <f t="shared" si="34"/>
        <v>1000</v>
      </c>
      <c r="X108" s="14">
        <f t="shared" si="34"/>
        <v>1500</v>
      </c>
    </row>
    <row r="109" spans="1:24" ht="31.5">
      <c r="A109" s="15" t="s">
        <v>55</v>
      </c>
      <c r="B109" s="41">
        <v>951</v>
      </c>
      <c r="C109" s="3" t="s">
        <v>221</v>
      </c>
      <c r="D109" s="3" t="s">
        <v>21</v>
      </c>
      <c r="E109" s="3" t="s">
        <v>4</v>
      </c>
      <c r="F109" s="16">
        <v>616</v>
      </c>
      <c r="G109" s="16">
        <v>301</v>
      </c>
      <c r="H109" s="16">
        <v>302</v>
      </c>
      <c r="I109" s="16">
        <v>303</v>
      </c>
      <c r="J109" s="16">
        <v>304</v>
      </c>
      <c r="K109" s="16">
        <v>305</v>
      </c>
      <c r="L109" s="16">
        <v>306</v>
      </c>
      <c r="M109" s="16">
        <v>307</v>
      </c>
      <c r="N109" s="16">
        <v>308</v>
      </c>
      <c r="O109" s="16">
        <v>309</v>
      </c>
      <c r="P109" s="16">
        <v>310</v>
      </c>
      <c r="Q109" s="16">
        <v>311</v>
      </c>
      <c r="R109" s="16">
        <v>312</v>
      </c>
      <c r="S109" s="16">
        <v>313</v>
      </c>
      <c r="T109" s="16">
        <v>314</v>
      </c>
      <c r="U109" s="16">
        <v>315</v>
      </c>
      <c r="V109" s="16">
        <v>316</v>
      </c>
      <c r="W109" s="16">
        <v>1000</v>
      </c>
      <c r="X109" s="16">
        <v>1500</v>
      </c>
    </row>
    <row r="110" spans="1:24" ht="63">
      <c r="A110" s="11" t="s">
        <v>70</v>
      </c>
      <c r="B110" s="39">
        <v>951</v>
      </c>
      <c r="C110" s="5" t="s">
        <v>15</v>
      </c>
      <c r="D110" s="5" t="s">
        <v>1</v>
      </c>
      <c r="E110" s="5" t="s">
        <v>0</v>
      </c>
      <c r="F110" s="12">
        <f>F111</f>
        <v>200</v>
      </c>
      <c r="G110" s="12">
        <f aca="true" t="shared" si="35" ref="G110:X112">G111</f>
        <v>0</v>
      </c>
      <c r="H110" s="12">
        <f t="shared" si="35"/>
        <v>0</v>
      </c>
      <c r="I110" s="12">
        <f t="shared" si="35"/>
        <v>0</v>
      </c>
      <c r="J110" s="12">
        <f t="shared" si="35"/>
        <v>0</v>
      </c>
      <c r="K110" s="12">
        <f t="shared" si="35"/>
        <v>0</v>
      </c>
      <c r="L110" s="12">
        <f t="shared" si="35"/>
        <v>0</v>
      </c>
      <c r="M110" s="12">
        <f t="shared" si="35"/>
        <v>0</v>
      </c>
      <c r="N110" s="12">
        <f t="shared" si="35"/>
        <v>0</v>
      </c>
      <c r="O110" s="12">
        <f t="shared" si="35"/>
        <v>0</v>
      </c>
      <c r="P110" s="12">
        <f t="shared" si="35"/>
        <v>0</v>
      </c>
      <c r="Q110" s="12">
        <f t="shared" si="35"/>
        <v>0</v>
      </c>
      <c r="R110" s="12">
        <f t="shared" si="35"/>
        <v>0</v>
      </c>
      <c r="S110" s="12">
        <f t="shared" si="35"/>
        <v>0</v>
      </c>
      <c r="T110" s="12">
        <f t="shared" si="35"/>
        <v>0</v>
      </c>
      <c r="U110" s="12">
        <f t="shared" si="35"/>
        <v>0</v>
      </c>
      <c r="V110" s="12">
        <f t="shared" si="35"/>
        <v>0</v>
      </c>
      <c r="W110" s="12">
        <f t="shared" si="35"/>
        <v>350</v>
      </c>
      <c r="X110" s="12">
        <f t="shared" si="35"/>
        <v>500</v>
      </c>
    </row>
    <row r="111" spans="1:24" ht="15.75">
      <c r="A111" s="13" t="s">
        <v>109</v>
      </c>
      <c r="B111" s="40">
        <v>951</v>
      </c>
      <c r="C111" s="7" t="s">
        <v>15</v>
      </c>
      <c r="D111" s="7" t="s">
        <v>108</v>
      </c>
      <c r="E111" s="7" t="s">
        <v>0</v>
      </c>
      <c r="F111" s="14">
        <f>F112</f>
        <v>200</v>
      </c>
      <c r="G111" s="14">
        <f t="shared" si="35"/>
        <v>0</v>
      </c>
      <c r="H111" s="14">
        <f t="shared" si="35"/>
        <v>0</v>
      </c>
      <c r="I111" s="14">
        <f t="shared" si="35"/>
        <v>0</v>
      </c>
      <c r="J111" s="14">
        <f t="shared" si="35"/>
        <v>0</v>
      </c>
      <c r="K111" s="14">
        <f t="shared" si="35"/>
        <v>0</v>
      </c>
      <c r="L111" s="14">
        <f t="shared" si="35"/>
        <v>0</v>
      </c>
      <c r="M111" s="14">
        <f t="shared" si="35"/>
        <v>0</v>
      </c>
      <c r="N111" s="14">
        <f t="shared" si="35"/>
        <v>0</v>
      </c>
      <c r="O111" s="14">
        <f t="shared" si="35"/>
        <v>0</v>
      </c>
      <c r="P111" s="14">
        <f t="shared" si="35"/>
        <v>0</v>
      </c>
      <c r="Q111" s="14">
        <f t="shared" si="35"/>
        <v>0</v>
      </c>
      <c r="R111" s="14">
        <f t="shared" si="35"/>
        <v>0</v>
      </c>
      <c r="S111" s="14">
        <f t="shared" si="35"/>
        <v>0</v>
      </c>
      <c r="T111" s="14">
        <f t="shared" si="35"/>
        <v>0</v>
      </c>
      <c r="U111" s="14">
        <f t="shared" si="35"/>
        <v>0</v>
      </c>
      <c r="V111" s="14">
        <f t="shared" si="35"/>
        <v>0</v>
      </c>
      <c r="W111" s="14">
        <f t="shared" si="35"/>
        <v>350</v>
      </c>
      <c r="X111" s="14">
        <f t="shared" si="35"/>
        <v>500</v>
      </c>
    </row>
    <row r="112" spans="1:24" ht="47.25">
      <c r="A112" s="15" t="s">
        <v>71</v>
      </c>
      <c r="B112" s="41">
        <v>951</v>
      </c>
      <c r="C112" s="3" t="s">
        <v>15</v>
      </c>
      <c r="D112" s="3" t="s">
        <v>16</v>
      </c>
      <c r="E112" s="3" t="s">
        <v>0</v>
      </c>
      <c r="F112" s="16">
        <f>F113</f>
        <v>200</v>
      </c>
      <c r="G112" s="16">
        <f t="shared" si="35"/>
        <v>0</v>
      </c>
      <c r="H112" s="16">
        <f t="shared" si="35"/>
        <v>0</v>
      </c>
      <c r="I112" s="16">
        <f t="shared" si="35"/>
        <v>0</v>
      </c>
      <c r="J112" s="16">
        <f t="shared" si="35"/>
        <v>0</v>
      </c>
      <c r="K112" s="16">
        <f t="shared" si="35"/>
        <v>0</v>
      </c>
      <c r="L112" s="16">
        <f t="shared" si="35"/>
        <v>0</v>
      </c>
      <c r="M112" s="16">
        <f t="shared" si="35"/>
        <v>0</v>
      </c>
      <c r="N112" s="16">
        <f t="shared" si="35"/>
        <v>0</v>
      </c>
      <c r="O112" s="16">
        <f t="shared" si="35"/>
        <v>0</v>
      </c>
      <c r="P112" s="16">
        <f t="shared" si="35"/>
        <v>0</v>
      </c>
      <c r="Q112" s="16">
        <f t="shared" si="35"/>
        <v>0</v>
      </c>
      <c r="R112" s="16">
        <f t="shared" si="35"/>
        <v>0</v>
      </c>
      <c r="S112" s="16">
        <f t="shared" si="35"/>
        <v>0</v>
      </c>
      <c r="T112" s="16">
        <f t="shared" si="35"/>
        <v>0</v>
      </c>
      <c r="U112" s="16">
        <f t="shared" si="35"/>
        <v>0</v>
      </c>
      <c r="V112" s="16">
        <f t="shared" si="35"/>
        <v>0</v>
      </c>
      <c r="W112" s="16">
        <f t="shared" si="35"/>
        <v>350</v>
      </c>
      <c r="X112" s="16">
        <f t="shared" si="35"/>
        <v>500</v>
      </c>
    </row>
    <row r="113" spans="1:24" ht="31.5">
      <c r="A113" s="15" t="s">
        <v>55</v>
      </c>
      <c r="B113" s="41">
        <v>951</v>
      </c>
      <c r="C113" s="3" t="s">
        <v>15</v>
      </c>
      <c r="D113" s="3" t="s">
        <v>16</v>
      </c>
      <c r="E113" s="3" t="s">
        <v>4</v>
      </c>
      <c r="F113" s="16">
        <v>200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>
        <v>350</v>
      </c>
      <c r="X113" s="16">
        <v>500</v>
      </c>
    </row>
    <row r="114" spans="1:24" ht="18.75">
      <c r="A114" s="9" t="s">
        <v>128</v>
      </c>
      <c r="B114" s="38">
        <v>951</v>
      </c>
      <c r="C114" s="8" t="s">
        <v>127</v>
      </c>
      <c r="D114" s="8" t="s">
        <v>1</v>
      </c>
      <c r="E114" s="8" t="s">
        <v>0</v>
      </c>
      <c r="F114" s="10">
        <f>F115+F118</f>
        <v>12577.89</v>
      </c>
      <c r="G114" s="10">
        <f aca="true" t="shared" si="36" ref="G114:X114">G115+G118</f>
        <v>6246.2</v>
      </c>
      <c r="H114" s="10">
        <f t="shared" si="36"/>
        <v>6249.2</v>
      </c>
      <c r="I114" s="10">
        <f t="shared" si="36"/>
        <v>6252.2</v>
      </c>
      <c r="J114" s="10">
        <f t="shared" si="36"/>
        <v>6255.2</v>
      </c>
      <c r="K114" s="10">
        <f t="shared" si="36"/>
        <v>6258.2</v>
      </c>
      <c r="L114" s="10">
        <f t="shared" si="36"/>
        <v>6261.2</v>
      </c>
      <c r="M114" s="10">
        <f t="shared" si="36"/>
        <v>6264.2</v>
      </c>
      <c r="N114" s="10">
        <f t="shared" si="36"/>
        <v>6267.2</v>
      </c>
      <c r="O114" s="10">
        <f t="shared" si="36"/>
        <v>6270.2</v>
      </c>
      <c r="P114" s="10">
        <f t="shared" si="36"/>
        <v>6273.2</v>
      </c>
      <c r="Q114" s="10">
        <f t="shared" si="36"/>
        <v>6276.2</v>
      </c>
      <c r="R114" s="10">
        <f t="shared" si="36"/>
        <v>6279.2</v>
      </c>
      <c r="S114" s="10">
        <f t="shared" si="36"/>
        <v>6282.2</v>
      </c>
      <c r="T114" s="10">
        <f t="shared" si="36"/>
        <v>6285.2</v>
      </c>
      <c r="U114" s="10">
        <f t="shared" si="36"/>
        <v>6288.2</v>
      </c>
      <c r="V114" s="10">
        <f t="shared" si="36"/>
        <v>6291.2</v>
      </c>
      <c r="W114" s="10">
        <f t="shared" si="36"/>
        <v>2400</v>
      </c>
      <c r="X114" s="10">
        <f t="shared" si="36"/>
        <v>3500</v>
      </c>
    </row>
    <row r="115" spans="1:24" ht="15.75">
      <c r="A115" s="17" t="s">
        <v>222</v>
      </c>
      <c r="B115" s="39">
        <v>951</v>
      </c>
      <c r="C115" s="5" t="s">
        <v>152</v>
      </c>
      <c r="D115" s="5" t="s">
        <v>1</v>
      </c>
      <c r="E115" s="5" t="s">
        <v>0</v>
      </c>
      <c r="F115" s="12">
        <f>F116</f>
        <v>400</v>
      </c>
      <c r="G115" s="12">
        <f aca="true" t="shared" si="37" ref="G115:X116">G116</f>
        <v>411</v>
      </c>
      <c r="H115" s="12">
        <f t="shared" si="37"/>
        <v>412</v>
      </c>
      <c r="I115" s="12">
        <f t="shared" si="37"/>
        <v>413</v>
      </c>
      <c r="J115" s="12">
        <f t="shared" si="37"/>
        <v>414</v>
      </c>
      <c r="K115" s="12">
        <f t="shared" si="37"/>
        <v>415</v>
      </c>
      <c r="L115" s="12">
        <f t="shared" si="37"/>
        <v>416</v>
      </c>
      <c r="M115" s="12">
        <f t="shared" si="37"/>
        <v>417</v>
      </c>
      <c r="N115" s="12">
        <f t="shared" si="37"/>
        <v>418</v>
      </c>
      <c r="O115" s="12">
        <f t="shared" si="37"/>
        <v>419</v>
      </c>
      <c r="P115" s="12">
        <f t="shared" si="37"/>
        <v>420</v>
      </c>
      <c r="Q115" s="12">
        <f t="shared" si="37"/>
        <v>421</v>
      </c>
      <c r="R115" s="12">
        <f t="shared" si="37"/>
        <v>422</v>
      </c>
      <c r="S115" s="12">
        <f t="shared" si="37"/>
        <v>423</v>
      </c>
      <c r="T115" s="12">
        <f t="shared" si="37"/>
        <v>424</v>
      </c>
      <c r="U115" s="12">
        <f t="shared" si="37"/>
        <v>425</v>
      </c>
      <c r="V115" s="12">
        <f t="shared" si="37"/>
        <v>426</v>
      </c>
      <c r="W115" s="12">
        <f t="shared" si="37"/>
        <v>1000</v>
      </c>
      <c r="X115" s="12">
        <f t="shared" si="37"/>
        <v>1500</v>
      </c>
    </row>
    <row r="116" spans="1:24" ht="31.5">
      <c r="A116" s="13" t="s">
        <v>76</v>
      </c>
      <c r="B116" s="40">
        <v>951</v>
      </c>
      <c r="C116" s="7" t="s">
        <v>152</v>
      </c>
      <c r="D116" s="7" t="s">
        <v>21</v>
      </c>
      <c r="E116" s="7" t="s">
        <v>0</v>
      </c>
      <c r="F116" s="14">
        <f>F117</f>
        <v>400</v>
      </c>
      <c r="G116" s="14">
        <f t="shared" si="37"/>
        <v>411</v>
      </c>
      <c r="H116" s="14">
        <f t="shared" si="37"/>
        <v>412</v>
      </c>
      <c r="I116" s="14">
        <f t="shared" si="37"/>
        <v>413</v>
      </c>
      <c r="J116" s="14">
        <f t="shared" si="37"/>
        <v>414</v>
      </c>
      <c r="K116" s="14">
        <f t="shared" si="37"/>
        <v>415</v>
      </c>
      <c r="L116" s="14">
        <f t="shared" si="37"/>
        <v>416</v>
      </c>
      <c r="M116" s="14">
        <f t="shared" si="37"/>
        <v>417</v>
      </c>
      <c r="N116" s="14">
        <f t="shared" si="37"/>
        <v>418</v>
      </c>
      <c r="O116" s="14">
        <f t="shared" si="37"/>
        <v>419</v>
      </c>
      <c r="P116" s="14">
        <f t="shared" si="37"/>
        <v>420</v>
      </c>
      <c r="Q116" s="14">
        <f t="shared" si="37"/>
        <v>421</v>
      </c>
      <c r="R116" s="14">
        <f t="shared" si="37"/>
        <v>422</v>
      </c>
      <c r="S116" s="14">
        <f t="shared" si="37"/>
        <v>423</v>
      </c>
      <c r="T116" s="14">
        <f t="shared" si="37"/>
        <v>424</v>
      </c>
      <c r="U116" s="14">
        <f t="shared" si="37"/>
        <v>425</v>
      </c>
      <c r="V116" s="14">
        <f t="shared" si="37"/>
        <v>426</v>
      </c>
      <c r="W116" s="14">
        <f t="shared" si="37"/>
        <v>1000</v>
      </c>
      <c r="X116" s="14">
        <f t="shared" si="37"/>
        <v>1500</v>
      </c>
    </row>
    <row r="117" spans="1:24" ht="31.5">
      <c r="A117" s="15" t="s">
        <v>55</v>
      </c>
      <c r="B117" s="41">
        <v>951</v>
      </c>
      <c r="C117" s="3" t="s">
        <v>152</v>
      </c>
      <c r="D117" s="3" t="s">
        <v>21</v>
      </c>
      <c r="E117" s="3" t="s">
        <v>4</v>
      </c>
      <c r="F117" s="16">
        <v>400</v>
      </c>
      <c r="G117" s="16">
        <v>411</v>
      </c>
      <c r="H117" s="16">
        <v>412</v>
      </c>
      <c r="I117" s="16">
        <v>413</v>
      </c>
      <c r="J117" s="16">
        <v>414</v>
      </c>
      <c r="K117" s="16">
        <v>415</v>
      </c>
      <c r="L117" s="16">
        <v>416</v>
      </c>
      <c r="M117" s="16">
        <v>417</v>
      </c>
      <c r="N117" s="16">
        <v>418</v>
      </c>
      <c r="O117" s="16">
        <v>419</v>
      </c>
      <c r="P117" s="16">
        <v>420</v>
      </c>
      <c r="Q117" s="16">
        <v>421</v>
      </c>
      <c r="R117" s="16">
        <v>422</v>
      </c>
      <c r="S117" s="16">
        <v>423</v>
      </c>
      <c r="T117" s="16">
        <v>424</v>
      </c>
      <c r="U117" s="16">
        <v>425</v>
      </c>
      <c r="V117" s="16">
        <v>426</v>
      </c>
      <c r="W117" s="16">
        <v>1000</v>
      </c>
      <c r="X117" s="16">
        <v>1500</v>
      </c>
    </row>
    <row r="118" spans="1:24" ht="31.5">
      <c r="A118" s="11" t="s">
        <v>72</v>
      </c>
      <c r="B118" s="39">
        <v>951</v>
      </c>
      <c r="C118" s="5" t="s">
        <v>17</v>
      </c>
      <c r="D118" s="5" t="s">
        <v>1</v>
      </c>
      <c r="E118" s="5" t="s">
        <v>0</v>
      </c>
      <c r="F118" s="12">
        <f>F119+F121+F126+F124</f>
        <v>12177.89</v>
      </c>
      <c r="G118" s="12">
        <f aca="true" t="shared" si="38" ref="G118:X118">G119+G121+G126+G124</f>
        <v>5835.2</v>
      </c>
      <c r="H118" s="12">
        <f t="shared" si="38"/>
        <v>5837.2</v>
      </c>
      <c r="I118" s="12">
        <f t="shared" si="38"/>
        <v>5839.2</v>
      </c>
      <c r="J118" s="12">
        <f t="shared" si="38"/>
        <v>5841.2</v>
      </c>
      <c r="K118" s="12">
        <f t="shared" si="38"/>
        <v>5843.2</v>
      </c>
      <c r="L118" s="12">
        <f t="shared" si="38"/>
        <v>5845.2</v>
      </c>
      <c r="M118" s="12">
        <f t="shared" si="38"/>
        <v>5847.2</v>
      </c>
      <c r="N118" s="12">
        <f t="shared" si="38"/>
        <v>5849.2</v>
      </c>
      <c r="O118" s="12">
        <f t="shared" si="38"/>
        <v>5851.2</v>
      </c>
      <c r="P118" s="12">
        <f t="shared" si="38"/>
        <v>5853.2</v>
      </c>
      <c r="Q118" s="12">
        <f t="shared" si="38"/>
        <v>5855.2</v>
      </c>
      <c r="R118" s="12">
        <f t="shared" si="38"/>
        <v>5857.2</v>
      </c>
      <c r="S118" s="12">
        <f t="shared" si="38"/>
        <v>5859.2</v>
      </c>
      <c r="T118" s="12">
        <f t="shared" si="38"/>
        <v>5861.2</v>
      </c>
      <c r="U118" s="12">
        <f t="shared" si="38"/>
        <v>5863.2</v>
      </c>
      <c r="V118" s="12">
        <f t="shared" si="38"/>
        <v>5865.2</v>
      </c>
      <c r="W118" s="12">
        <f t="shared" si="38"/>
        <v>1400</v>
      </c>
      <c r="X118" s="12">
        <f t="shared" si="38"/>
        <v>2000</v>
      </c>
    </row>
    <row r="119" spans="1:24" ht="31.5">
      <c r="A119" s="13" t="s">
        <v>73</v>
      </c>
      <c r="B119" s="40">
        <v>951</v>
      </c>
      <c r="C119" s="7" t="s">
        <v>17</v>
      </c>
      <c r="D119" s="7" t="s">
        <v>18</v>
      </c>
      <c r="E119" s="7" t="s">
        <v>0</v>
      </c>
      <c r="F119" s="14">
        <f>F120</f>
        <v>6000</v>
      </c>
      <c r="G119" s="14">
        <f aca="true" t="shared" si="39" ref="G119:X119">G120</f>
        <v>2177</v>
      </c>
      <c r="H119" s="14">
        <f t="shared" si="39"/>
        <v>2178</v>
      </c>
      <c r="I119" s="14">
        <f t="shared" si="39"/>
        <v>2179</v>
      </c>
      <c r="J119" s="14">
        <f t="shared" si="39"/>
        <v>2180</v>
      </c>
      <c r="K119" s="14">
        <f t="shared" si="39"/>
        <v>2181</v>
      </c>
      <c r="L119" s="14">
        <f t="shared" si="39"/>
        <v>2182</v>
      </c>
      <c r="M119" s="14">
        <f t="shared" si="39"/>
        <v>2183</v>
      </c>
      <c r="N119" s="14">
        <f t="shared" si="39"/>
        <v>2184</v>
      </c>
      <c r="O119" s="14">
        <f t="shared" si="39"/>
        <v>2185</v>
      </c>
      <c r="P119" s="14">
        <f t="shared" si="39"/>
        <v>2186</v>
      </c>
      <c r="Q119" s="14">
        <f t="shared" si="39"/>
        <v>2187</v>
      </c>
      <c r="R119" s="14">
        <f t="shared" si="39"/>
        <v>2188</v>
      </c>
      <c r="S119" s="14">
        <f t="shared" si="39"/>
        <v>2189</v>
      </c>
      <c r="T119" s="14">
        <f t="shared" si="39"/>
        <v>2190</v>
      </c>
      <c r="U119" s="14">
        <f t="shared" si="39"/>
        <v>2191</v>
      </c>
      <c r="V119" s="14">
        <f t="shared" si="39"/>
        <v>2192</v>
      </c>
      <c r="W119" s="14">
        <f t="shared" si="39"/>
        <v>0</v>
      </c>
      <c r="X119" s="14">
        <f t="shared" si="39"/>
        <v>0</v>
      </c>
    </row>
    <row r="120" spans="1:24" ht="31.5">
      <c r="A120" s="15" t="s">
        <v>55</v>
      </c>
      <c r="B120" s="41">
        <v>951</v>
      </c>
      <c r="C120" s="3" t="s">
        <v>17</v>
      </c>
      <c r="D120" s="3" t="s">
        <v>18</v>
      </c>
      <c r="E120" s="3" t="s">
        <v>4</v>
      </c>
      <c r="F120" s="16">
        <v>6000</v>
      </c>
      <c r="G120" s="16">
        <v>2177</v>
      </c>
      <c r="H120" s="16">
        <v>2178</v>
      </c>
      <c r="I120" s="16">
        <v>2179</v>
      </c>
      <c r="J120" s="16">
        <v>2180</v>
      </c>
      <c r="K120" s="16">
        <v>2181</v>
      </c>
      <c r="L120" s="16">
        <v>2182</v>
      </c>
      <c r="M120" s="16">
        <v>2183</v>
      </c>
      <c r="N120" s="16">
        <v>2184</v>
      </c>
      <c r="O120" s="16">
        <v>2185</v>
      </c>
      <c r="P120" s="16">
        <v>2186</v>
      </c>
      <c r="Q120" s="16">
        <v>2187</v>
      </c>
      <c r="R120" s="16">
        <v>2188</v>
      </c>
      <c r="S120" s="16">
        <v>2189</v>
      </c>
      <c r="T120" s="16">
        <v>2190</v>
      </c>
      <c r="U120" s="16">
        <v>2191</v>
      </c>
      <c r="V120" s="16">
        <v>2192</v>
      </c>
      <c r="W120" s="16">
        <v>0</v>
      </c>
      <c r="X120" s="16">
        <v>0</v>
      </c>
    </row>
    <row r="121" spans="1:24" ht="31.5">
      <c r="A121" s="13" t="s">
        <v>110</v>
      </c>
      <c r="B121" s="40">
        <v>951</v>
      </c>
      <c r="C121" s="7" t="s">
        <v>17</v>
      </c>
      <c r="D121" s="7" t="s">
        <v>111</v>
      </c>
      <c r="E121" s="7" t="s">
        <v>0</v>
      </c>
      <c r="F121" s="14">
        <f>F122</f>
        <v>5227.89</v>
      </c>
      <c r="G121" s="14">
        <f aca="true" t="shared" si="40" ref="G121:X122">G122</f>
        <v>3567.2</v>
      </c>
      <c r="H121" s="14">
        <f t="shared" si="40"/>
        <v>3567.2</v>
      </c>
      <c r="I121" s="14">
        <f t="shared" si="40"/>
        <v>3567.2</v>
      </c>
      <c r="J121" s="14">
        <f t="shared" si="40"/>
        <v>3567.2</v>
      </c>
      <c r="K121" s="14">
        <f t="shared" si="40"/>
        <v>3567.2</v>
      </c>
      <c r="L121" s="14">
        <f t="shared" si="40"/>
        <v>3567.2</v>
      </c>
      <c r="M121" s="14">
        <f t="shared" si="40"/>
        <v>3567.2</v>
      </c>
      <c r="N121" s="14">
        <f t="shared" si="40"/>
        <v>3567.2</v>
      </c>
      <c r="O121" s="14">
        <f t="shared" si="40"/>
        <v>3567.2</v>
      </c>
      <c r="P121" s="14">
        <f t="shared" si="40"/>
        <v>3567.2</v>
      </c>
      <c r="Q121" s="14">
        <f t="shared" si="40"/>
        <v>3567.2</v>
      </c>
      <c r="R121" s="14">
        <f t="shared" si="40"/>
        <v>3567.2</v>
      </c>
      <c r="S121" s="14">
        <f t="shared" si="40"/>
        <v>3567.2</v>
      </c>
      <c r="T121" s="14">
        <f t="shared" si="40"/>
        <v>3567.2</v>
      </c>
      <c r="U121" s="14">
        <f t="shared" si="40"/>
        <v>3567.2</v>
      </c>
      <c r="V121" s="14">
        <f t="shared" si="40"/>
        <v>3567.2</v>
      </c>
      <c r="W121" s="14">
        <f t="shared" si="40"/>
        <v>400</v>
      </c>
      <c r="X121" s="14">
        <f t="shared" si="40"/>
        <v>500</v>
      </c>
    </row>
    <row r="122" spans="1:24" ht="31.5">
      <c r="A122" s="15" t="s">
        <v>74</v>
      </c>
      <c r="B122" s="41">
        <v>951</v>
      </c>
      <c r="C122" s="3" t="s">
        <v>17</v>
      </c>
      <c r="D122" s="3" t="s">
        <v>19</v>
      </c>
      <c r="E122" s="3" t="s">
        <v>0</v>
      </c>
      <c r="F122" s="16">
        <f>F123</f>
        <v>5227.89</v>
      </c>
      <c r="G122" s="16">
        <f t="shared" si="40"/>
        <v>3567.2</v>
      </c>
      <c r="H122" s="16">
        <f t="shared" si="40"/>
        <v>3567.2</v>
      </c>
      <c r="I122" s="16">
        <f t="shared" si="40"/>
        <v>3567.2</v>
      </c>
      <c r="J122" s="16">
        <f t="shared" si="40"/>
        <v>3567.2</v>
      </c>
      <c r="K122" s="16">
        <f t="shared" si="40"/>
        <v>3567.2</v>
      </c>
      <c r="L122" s="16">
        <f t="shared" si="40"/>
        <v>3567.2</v>
      </c>
      <c r="M122" s="16">
        <f t="shared" si="40"/>
        <v>3567.2</v>
      </c>
      <c r="N122" s="16">
        <f t="shared" si="40"/>
        <v>3567.2</v>
      </c>
      <c r="O122" s="16">
        <f t="shared" si="40"/>
        <v>3567.2</v>
      </c>
      <c r="P122" s="16">
        <f t="shared" si="40"/>
        <v>3567.2</v>
      </c>
      <c r="Q122" s="16">
        <f t="shared" si="40"/>
        <v>3567.2</v>
      </c>
      <c r="R122" s="16">
        <f t="shared" si="40"/>
        <v>3567.2</v>
      </c>
      <c r="S122" s="16">
        <f t="shared" si="40"/>
        <v>3567.2</v>
      </c>
      <c r="T122" s="16">
        <f t="shared" si="40"/>
        <v>3567.2</v>
      </c>
      <c r="U122" s="16">
        <f t="shared" si="40"/>
        <v>3567.2</v>
      </c>
      <c r="V122" s="16">
        <f t="shared" si="40"/>
        <v>3567.2</v>
      </c>
      <c r="W122" s="16">
        <f t="shared" si="40"/>
        <v>400</v>
      </c>
      <c r="X122" s="16">
        <f t="shared" si="40"/>
        <v>500</v>
      </c>
    </row>
    <row r="123" spans="1:24" ht="31.5">
      <c r="A123" s="15" t="s">
        <v>55</v>
      </c>
      <c r="B123" s="41">
        <v>951</v>
      </c>
      <c r="C123" s="3" t="s">
        <v>17</v>
      </c>
      <c r="D123" s="3" t="s">
        <v>19</v>
      </c>
      <c r="E123" s="3" t="s">
        <v>4</v>
      </c>
      <c r="F123" s="16">
        <v>5227.89</v>
      </c>
      <c r="G123" s="16">
        <v>3567.2</v>
      </c>
      <c r="H123" s="16">
        <v>3567.2</v>
      </c>
      <c r="I123" s="16">
        <v>3567.2</v>
      </c>
      <c r="J123" s="16">
        <v>3567.2</v>
      </c>
      <c r="K123" s="16">
        <v>3567.2</v>
      </c>
      <c r="L123" s="16">
        <v>3567.2</v>
      </c>
      <c r="M123" s="16">
        <v>3567.2</v>
      </c>
      <c r="N123" s="16">
        <v>3567.2</v>
      </c>
      <c r="O123" s="16">
        <v>3567.2</v>
      </c>
      <c r="P123" s="16">
        <v>3567.2</v>
      </c>
      <c r="Q123" s="16">
        <v>3567.2</v>
      </c>
      <c r="R123" s="16">
        <v>3567.2</v>
      </c>
      <c r="S123" s="16">
        <v>3567.2</v>
      </c>
      <c r="T123" s="16">
        <v>3567.2</v>
      </c>
      <c r="U123" s="16">
        <v>3567.2</v>
      </c>
      <c r="V123" s="16">
        <v>3567.2</v>
      </c>
      <c r="W123" s="16">
        <v>400</v>
      </c>
      <c r="X123" s="16">
        <v>500</v>
      </c>
    </row>
    <row r="124" spans="1:24" ht="47.25">
      <c r="A124" s="15" t="s">
        <v>265</v>
      </c>
      <c r="B124" s="41">
        <v>951</v>
      </c>
      <c r="C124" s="3" t="s">
        <v>17</v>
      </c>
      <c r="D124" s="3" t="s">
        <v>223</v>
      </c>
      <c r="E124" s="3" t="s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</row>
    <row r="125" spans="1:24" ht="15.75">
      <c r="A125" s="15" t="s">
        <v>185</v>
      </c>
      <c r="B125" s="41">
        <v>951</v>
      </c>
      <c r="C125" s="3" t="s">
        <v>17</v>
      </c>
      <c r="D125" s="3" t="s">
        <v>223</v>
      </c>
      <c r="E125" s="3" t="s">
        <v>186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200</v>
      </c>
      <c r="X125" s="16">
        <v>400</v>
      </c>
    </row>
    <row r="126" spans="1:24" ht="31.5">
      <c r="A126" s="13" t="s">
        <v>76</v>
      </c>
      <c r="B126" s="40">
        <v>951</v>
      </c>
      <c r="C126" s="5" t="s">
        <v>17</v>
      </c>
      <c r="D126" s="5" t="s">
        <v>21</v>
      </c>
      <c r="E126" s="5" t="s">
        <v>0</v>
      </c>
      <c r="F126" s="12">
        <f>F127</f>
        <v>950</v>
      </c>
      <c r="G126" s="12">
        <f aca="true" t="shared" si="41" ref="G126:X126">G127</f>
        <v>91</v>
      </c>
      <c r="H126" s="12">
        <f t="shared" si="41"/>
        <v>92</v>
      </c>
      <c r="I126" s="12">
        <f t="shared" si="41"/>
        <v>93</v>
      </c>
      <c r="J126" s="12">
        <f t="shared" si="41"/>
        <v>94</v>
      </c>
      <c r="K126" s="12">
        <f t="shared" si="41"/>
        <v>95</v>
      </c>
      <c r="L126" s="12">
        <f t="shared" si="41"/>
        <v>96</v>
      </c>
      <c r="M126" s="12">
        <f t="shared" si="41"/>
        <v>97</v>
      </c>
      <c r="N126" s="12">
        <f t="shared" si="41"/>
        <v>98</v>
      </c>
      <c r="O126" s="12">
        <f t="shared" si="41"/>
        <v>99</v>
      </c>
      <c r="P126" s="12">
        <f t="shared" si="41"/>
        <v>100</v>
      </c>
      <c r="Q126" s="12">
        <f t="shared" si="41"/>
        <v>101</v>
      </c>
      <c r="R126" s="12">
        <f t="shared" si="41"/>
        <v>102</v>
      </c>
      <c r="S126" s="12">
        <f t="shared" si="41"/>
        <v>103</v>
      </c>
      <c r="T126" s="12">
        <f t="shared" si="41"/>
        <v>104</v>
      </c>
      <c r="U126" s="12">
        <f t="shared" si="41"/>
        <v>105</v>
      </c>
      <c r="V126" s="12">
        <f t="shared" si="41"/>
        <v>106</v>
      </c>
      <c r="W126" s="12">
        <f t="shared" si="41"/>
        <v>1000</v>
      </c>
      <c r="X126" s="12">
        <f t="shared" si="41"/>
        <v>1500</v>
      </c>
    </row>
    <row r="127" spans="1:24" ht="31.5">
      <c r="A127" s="15" t="s">
        <v>55</v>
      </c>
      <c r="B127" s="41">
        <v>951</v>
      </c>
      <c r="C127" s="3" t="s">
        <v>17</v>
      </c>
      <c r="D127" s="3" t="s">
        <v>21</v>
      </c>
      <c r="E127" s="3" t="s">
        <v>4</v>
      </c>
      <c r="F127" s="16">
        <v>950</v>
      </c>
      <c r="G127" s="16">
        <v>91</v>
      </c>
      <c r="H127" s="16">
        <v>92</v>
      </c>
      <c r="I127" s="16">
        <v>93</v>
      </c>
      <c r="J127" s="16">
        <v>94</v>
      </c>
      <c r="K127" s="16">
        <v>95</v>
      </c>
      <c r="L127" s="16">
        <v>96</v>
      </c>
      <c r="M127" s="16">
        <v>97</v>
      </c>
      <c r="N127" s="16">
        <v>98</v>
      </c>
      <c r="O127" s="16">
        <v>99</v>
      </c>
      <c r="P127" s="16">
        <v>100</v>
      </c>
      <c r="Q127" s="16">
        <v>101</v>
      </c>
      <c r="R127" s="16">
        <v>102</v>
      </c>
      <c r="S127" s="16">
        <v>103</v>
      </c>
      <c r="T127" s="16">
        <v>104</v>
      </c>
      <c r="U127" s="16">
        <v>105</v>
      </c>
      <c r="V127" s="16">
        <v>106</v>
      </c>
      <c r="W127" s="16">
        <v>1000</v>
      </c>
      <c r="X127" s="16">
        <v>1500</v>
      </c>
    </row>
    <row r="128" spans="1:24" ht="31.5">
      <c r="A128" s="9" t="s">
        <v>224</v>
      </c>
      <c r="B128" s="38">
        <v>951</v>
      </c>
      <c r="C128" s="8" t="s">
        <v>126</v>
      </c>
      <c r="D128" s="8" t="s">
        <v>1</v>
      </c>
      <c r="E128" s="8" t="s">
        <v>0</v>
      </c>
      <c r="F128" s="10">
        <f>F129+F132</f>
        <v>684</v>
      </c>
      <c r="G128" s="10">
        <f aca="true" t="shared" si="42" ref="G128:X128">G129+G132</f>
        <v>302</v>
      </c>
      <c r="H128" s="10">
        <f t="shared" si="42"/>
        <v>304</v>
      </c>
      <c r="I128" s="10">
        <f t="shared" si="42"/>
        <v>306</v>
      </c>
      <c r="J128" s="10">
        <f t="shared" si="42"/>
        <v>308</v>
      </c>
      <c r="K128" s="10">
        <f t="shared" si="42"/>
        <v>310</v>
      </c>
      <c r="L128" s="10">
        <f t="shared" si="42"/>
        <v>312</v>
      </c>
      <c r="M128" s="10">
        <f t="shared" si="42"/>
        <v>314</v>
      </c>
      <c r="N128" s="10">
        <f t="shared" si="42"/>
        <v>316</v>
      </c>
      <c r="O128" s="10">
        <f t="shared" si="42"/>
        <v>318</v>
      </c>
      <c r="P128" s="10">
        <f t="shared" si="42"/>
        <v>320</v>
      </c>
      <c r="Q128" s="10">
        <f t="shared" si="42"/>
        <v>322</v>
      </c>
      <c r="R128" s="10">
        <f t="shared" si="42"/>
        <v>324</v>
      </c>
      <c r="S128" s="10">
        <f t="shared" si="42"/>
        <v>326</v>
      </c>
      <c r="T128" s="10">
        <f t="shared" si="42"/>
        <v>328</v>
      </c>
      <c r="U128" s="10">
        <f t="shared" si="42"/>
        <v>330</v>
      </c>
      <c r="V128" s="10">
        <f t="shared" si="42"/>
        <v>332</v>
      </c>
      <c r="W128" s="10">
        <f t="shared" si="42"/>
        <v>10684</v>
      </c>
      <c r="X128" s="10">
        <f t="shared" si="42"/>
        <v>7684</v>
      </c>
    </row>
    <row r="129" spans="1:24" ht="15.75">
      <c r="A129" s="11" t="s">
        <v>181</v>
      </c>
      <c r="B129" s="39">
        <v>951</v>
      </c>
      <c r="C129" s="5" t="s">
        <v>182</v>
      </c>
      <c r="D129" s="5" t="s">
        <v>1</v>
      </c>
      <c r="E129" s="5" t="s">
        <v>0</v>
      </c>
      <c r="F129" s="12">
        <f>F130</f>
        <v>0</v>
      </c>
      <c r="G129" s="12">
        <f aca="true" t="shared" si="43" ref="G129:X130">G130</f>
        <v>1</v>
      </c>
      <c r="H129" s="12">
        <f t="shared" si="43"/>
        <v>2</v>
      </c>
      <c r="I129" s="12">
        <f t="shared" si="43"/>
        <v>3</v>
      </c>
      <c r="J129" s="12">
        <f t="shared" si="43"/>
        <v>4</v>
      </c>
      <c r="K129" s="12">
        <f t="shared" si="43"/>
        <v>5</v>
      </c>
      <c r="L129" s="12">
        <f t="shared" si="43"/>
        <v>6</v>
      </c>
      <c r="M129" s="12">
        <f t="shared" si="43"/>
        <v>7</v>
      </c>
      <c r="N129" s="12">
        <f t="shared" si="43"/>
        <v>8</v>
      </c>
      <c r="O129" s="12">
        <f t="shared" si="43"/>
        <v>9</v>
      </c>
      <c r="P129" s="12">
        <f t="shared" si="43"/>
        <v>10</v>
      </c>
      <c r="Q129" s="12">
        <f t="shared" si="43"/>
        <v>11</v>
      </c>
      <c r="R129" s="12">
        <f t="shared" si="43"/>
        <v>12</v>
      </c>
      <c r="S129" s="12">
        <f t="shared" si="43"/>
        <v>13</v>
      </c>
      <c r="T129" s="12">
        <f t="shared" si="43"/>
        <v>14</v>
      </c>
      <c r="U129" s="12">
        <f t="shared" si="43"/>
        <v>15</v>
      </c>
      <c r="V129" s="12">
        <f t="shared" si="43"/>
        <v>16</v>
      </c>
      <c r="W129" s="12">
        <f t="shared" si="43"/>
        <v>0</v>
      </c>
      <c r="X129" s="12">
        <f t="shared" si="43"/>
        <v>0</v>
      </c>
    </row>
    <row r="130" spans="1:24" ht="110.25">
      <c r="A130" s="15" t="s">
        <v>183</v>
      </c>
      <c r="B130" s="41">
        <v>951</v>
      </c>
      <c r="C130" s="3" t="s">
        <v>182</v>
      </c>
      <c r="D130" s="3" t="s">
        <v>184</v>
      </c>
      <c r="E130" s="3" t="s">
        <v>0</v>
      </c>
      <c r="F130" s="16">
        <f>F131</f>
        <v>0</v>
      </c>
      <c r="G130" s="16">
        <f t="shared" si="43"/>
        <v>1</v>
      </c>
      <c r="H130" s="16">
        <f t="shared" si="43"/>
        <v>2</v>
      </c>
      <c r="I130" s="16">
        <f t="shared" si="43"/>
        <v>3</v>
      </c>
      <c r="J130" s="16">
        <f t="shared" si="43"/>
        <v>4</v>
      </c>
      <c r="K130" s="16">
        <f t="shared" si="43"/>
        <v>5</v>
      </c>
      <c r="L130" s="16">
        <f t="shared" si="43"/>
        <v>6</v>
      </c>
      <c r="M130" s="16">
        <f t="shared" si="43"/>
        <v>7</v>
      </c>
      <c r="N130" s="16">
        <f t="shared" si="43"/>
        <v>8</v>
      </c>
      <c r="O130" s="16">
        <f t="shared" si="43"/>
        <v>9</v>
      </c>
      <c r="P130" s="16">
        <f t="shared" si="43"/>
        <v>10</v>
      </c>
      <c r="Q130" s="16">
        <f t="shared" si="43"/>
        <v>11</v>
      </c>
      <c r="R130" s="16">
        <f t="shared" si="43"/>
        <v>12</v>
      </c>
      <c r="S130" s="16">
        <f t="shared" si="43"/>
        <v>13</v>
      </c>
      <c r="T130" s="16">
        <f t="shared" si="43"/>
        <v>14</v>
      </c>
      <c r="U130" s="16">
        <f t="shared" si="43"/>
        <v>15</v>
      </c>
      <c r="V130" s="16">
        <f t="shared" si="43"/>
        <v>16</v>
      </c>
      <c r="W130" s="16">
        <f t="shared" si="43"/>
        <v>0</v>
      </c>
      <c r="X130" s="16">
        <f t="shared" si="43"/>
        <v>0</v>
      </c>
    </row>
    <row r="131" spans="1:24" ht="15.75">
      <c r="A131" s="15" t="s">
        <v>185</v>
      </c>
      <c r="B131" s="41">
        <v>951</v>
      </c>
      <c r="C131" s="3" t="s">
        <v>182</v>
      </c>
      <c r="D131" s="3" t="s">
        <v>184</v>
      </c>
      <c r="E131" s="3" t="s">
        <v>186</v>
      </c>
      <c r="F131" s="16">
        <v>0</v>
      </c>
      <c r="G131" s="16">
        <v>1</v>
      </c>
      <c r="H131" s="16">
        <v>2</v>
      </c>
      <c r="I131" s="16">
        <v>3</v>
      </c>
      <c r="J131" s="16">
        <v>4</v>
      </c>
      <c r="K131" s="16">
        <v>5</v>
      </c>
      <c r="L131" s="16">
        <v>6</v>
      </c>
      <c r="M131" s="16">
        <v>7</v>
      </c>
      <c r="N131" s="16">
        <v>8</v>
      </c>
      <c r="O131" s="16">
        <v>9</v>
      </c>
      <c r="P131" s="16">
        <v>10</v>
      </c>
      <c r="Q131" s="16">
        <v>11</v>
      </c>
      <c r="R131" s="16">
        <v>12</v>
      </c>
      <c r="S131" s="16">
        <v>13</v>
      </c>
      <c r="T131" s="16">
        <v>14</v>
      </c>
      <c r="U131" s="16">
        <v>15</v>
      </c>
      <c r="V131" s="16">
        <v>16</v>
      </c>
      <c r="W131" s="16">
        <v>0</v>
      </c>
      <c r="X131" s="16">
        <v>0</v>
      </c>
    </row>
    <row r="132" spans="1:24" ht="31.5">
      <c r="A132" s="11" t="s">
        <v>75</v>
      </c>
      <c r="B132" s="39">
        <v>951</v>
      </c>
      <c r="C132" s="5" t="s">
        <v>20</v>
      </c>
      <c r="D132" s="5" t="s">
        <v>1</v>
      </c>
      <c r="E132" s="5" t="s">
        <v>0</v>
      </c>
      <c r="F132" s="12">
        <f>F133+F135</f>
        <v>684</v>
      </c>
      <c r="G132" s="12">
        <f aca="true" t="shared" si="44" ref="G132:X132">G133+G135</f>
        <v>301</v>
      </c>
      <c r="H132" s="12">
        <f t="shared" si="44"/>
        <v>302</v>
      </c>
      <c r="I132" s="12">
        <f t="shared" si="44"/>
        <v>303</v>
      </c>
      <c r="J132" s="12">
        <f t="shared" si="44"/>
        <v>304</v>
      </c>
      <c r="K132" s="12">
        <f t="shared" si="44"/>
        <v>305</v>
      </c>
      <c r="L132" s="12">
        <f t="shared" si="44"/>
        <v>306</v>
      </c>
      <c r="M132" s="12">
        <f t="shared" si="44"/>
        <v>307</v>
      </c>
      <c r="N132" s="12">
        <f t="shared" si="44"/>
        <v>308</v>
      </c>
      <c r="O132" s="12">
        <f t="shared" si="44"/>
        <v>309</v>
      </c>
      <c r="P132" s="12">
        <f t="shared" si="44"/>
        <v>310</v>
      </c>
      <c r="Q132" s="12">
        <f t="shared" si="44"/>
        <v>311</v>
      </c>
      <c r="R132" s="12">
        <f t="shared" si="44"/>
        <v>312</v>
      </c>
      <c r="S132" s="12">
        <f t="shared" si="44"/>
        <v>313</v>
      </c>
      <c r="T132" s="12">
        <f t="shared" si="44"/>
        <v>314</v>
      </c>
      <c r="U132" s="12">
        <f t="shared" si="44"/>
        <v>315</v>
      </c>
      <c r="V132" s="12">
        <f t="shared" si="44"/>
        <v>316</v>
      </c>
      <c r="W132" s="12">
        <f t="shared" si="44"/>
        <v>10684</v>
      </c>
      <c r="X132" s="12">
        <f t="shared" si="44"/>
        <v>7684</v>
      </c>
    </row>
    <row r="133" spans="1:24" ht="47.25">
      <c r="A133" s="13" t="s">
        <v>158</v>
      </c>
      <c r="B133" s="40">
        <v>951</v>
      </c>
      <c r="C133" s="7" t="s">
        <v>20</v>
      </c>
      <c r="D133" s="7" t="s">
        <v>157</v>
      </c>
      <c r="E133" s="7" t="s">
        <v>0</v>
      </c>
      <c r="F133" s="14">
        <f>F134</f>
        <v>684</v>
      </c>
      <c r="G133" s="14">
        <f aca="true" t="shared" si="45" ref="G133:X133">G134</f>
        <v>0</v>
      </c>
      <c r="H133" s="14">
        <f t="shared" si="45"/>
        <v>0</v>
      </c>
      <c r="I133" s="14">
        <f t="shared" si="45"/>
        <v>0</v>
      </c>
      <c r="J133" s="14">
        <f t="shared" si="45"/>
        <v>0</v>
      </c>
      <c r="K133" s="14">
        <f t="shared" si="45"/>
        <v>0</v>
      </c>
      <c r="L133" s="14">
        <f t="shared" si="45"/>
        <v>0</v>
      </c>
      <c r="M133" s="14">
        <f t="shared" si="45"/>
        <v>0</v>
      </c>
      <c r="N133" s="14">
        <f t="shared" si="45"/>
        <v>0</v>
      </c>
      <c r="O133" s="14">
        <f t="shared" si="45"/>
        <v>0</v>
      </c>
      <c r="P133" s="14">
        <f t="shared" si="45"/>
        <v>0</v>
      </c>
      <c r="Q133" s="14">
        <f t="shared" si="45"/>
        <v>0</v>
      </c>
      <c r="R133" s="14">
        <f t="shared" si="45"/>
        <v>0</v>
      </c>
      <c r="S133" s="14">
        <f t="shared" si="45"/>
        <v>0</v>
      </c>
      <c r="T133" s="14">
        <f t="shared" si="45"/>
        <v>0</v>
      </c>
      <c r="U133" s="14">
        <f t="shared" si="45"/>
        <v>0</v>
      </c>
      <c r="V133" s="14">
        <f t="shared" si="45"/>
        <v>0</v>
      </c>
      <c r="W133" s="14">
        <f t="shared" si="45"/>
        <v>684</v>
      </c>
      <c r="X133" s="14">
        <f t="shared" si="45"/>
        <v>684</v>
      </c>
    </row>
    <row r="134" spans="1:24" ht="31.5">
      <c r="A134" s="15" t="s">
        <v>55</v>
      </c>
      <c r="B134" s="41">
        <v>951</v>
      </c>
      <c r="C134" s="3" t="s">
        <v>20</v>
      </c>
      <c r="D134" s="3" t="s">
        <v>157</v>
      </c>
      <c r="E134" s="3" t="s">
        <v>4</v>
      </c>
      <c r="F134" s="16">
        <v>684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>
        <v>684</v>
      </c>
      <c r="X134" s="16">
        <v>684</v>
      </c>
    </row>
    <row r="135" spans="1:24" ht="31.5">
      <c r="A135" s="13" t="s">
        <v>76</v>
      </c>
      <c r="B135" s="40">
        <v>951</v>
      </c>
      <c r="C135" s="7" t="s">
        <v>20</v>
      </c>
      <c r="D135" s="7" t="s">
        <v>21</v>
      </c>
      <c r="E135" s="7" t="s">
        <v>0</v>
      </c>
      <c r="F135" s="14">
        <f>F136</f>
        <v>0</v>
      </c>
      <c r="G135" s="14">
        <f aca="true" t="shared" si="46" ref="G135:X135">G136</f>
        <v>301</v>
      </c>
      <c r="H135" s="14">
        <f t="shared" si="46"/>
        <v>302</v>
      </c>
      <c r="I135" s="14">
        <f t="shared" si="46"/>
        <v>303</v>
      </c>
      <c r="J135" s="14">
        <f t="shared" si="46"/>
        <v>304</v>
      </c>
      <c r="K135" s="14">
        <f t="shared" si="46"/>
        <v>305</v>
      </c>
      <c r="L135" s="14">
        <f t="shared" si="46"/>
        <v>306</v>
      </c>
      <c r="M135" s="14">
        <f t="shared" si="46"/>
        <v>307</v>
      </c>
      <c r="N135" s="14">
        <f t="shared" si="46"/>
        <v>308</v>
      </c>
      <c r="O135" s="14">
        <f t="shared" si="46"/>
        <v>309</v>
      </c>
      <c r="P135" s="14">
        <f t="shared" si="46"/>
        <v>310</v>
      </c>
      <c r="Q135" s="14">
        <f t="shared" si="46"/>
        <v>311</v>
      </c>
      <c r="R135" s="14">
        <f t="shared" si="46"/>
        <v>312</v>
      </c>
      <c r="S135" s="14">
        <f t="shared" si="46"/>
        <v>313</v>
      </c>
      <c r="T135" s="14">
        <f t="shared" si="46"/>
        <v>314</v>
      </c>
      <c r="U135" s="14">
        <f t="shared" si="46"/>
        <v>315</v>
      </c>
      <c r="V135" s="14">
        <f t="shared" si="46"/>
        <v>316</v>
      </c>
      <c r="W135" s="14">
        <f t="shared" si="46"/>
        <v>10000</v>
      </c>
      <c r="X135" s="14">
        <f t="shared" si="46"/>
        <v>7000</v>
      </c>
    </row>
    <row r="136" spans="1:24" ht="31.5">
      <c r="A136" s="15" t="s">
        <v>55</v>
      </c>
      <c r="B136" s="41">
        <v>951</v>
      </c>
      <c r="C136" s="3" t="s">
        <v>20</v>
      </c>
      <c r="D136" s="3" t="s">
        <v>21</v>
      </c>
      <c r="E136" s="3" t="s">
        <v>4</v>
      </c>
      <c r="F136" s="16">
        <v>0</v>
      </c>
      <c r="G136" s="16">
        <v>301</v>
      </c>
      <c r="H136" s="16">
        <v>302</v>
      </c>
      <c r="I136" s="16">
        <v>303</v>
      </c>
      <c r="J136" s="16">
        <v>304</v>
      </c>
      <c r="K136" s="16">
        <v>305</v>
      </c>
      <c r="L136" s="16">
        <v>306</v>
      </c>
      <c r="M136" s="16">
        <v>307</v>
      </c>
      <c r="N136" s="16">
        <v>308</v>
      </c>
      <c r="O136" s="16">
        <v>309</v>
      </c>
      <c r="P136" s="16">
        <v>310</v>
      </c>
      <c r="Q136" s="16">
        <v>311</v>
      </c>
      <c r="R136" s="16">
        <v>312</v>
      </c>
      <c r="S136" s="16">
        <v>313</v>
      </c>
      <c r="T136" s="16">
        <v>314</v>
      </c>
      <c r="U136" s="16">
        <v>315</v>
      </c>
      <c r="V136" s="16">
        <v>316</v>
      </c>
      <c r="W136" s="16">
        <v>10000</v>
      </c>
      <c r="X136" s="16">
        <v>7000</v>
      </c>
    </row>
    <row r="137" spans="1:24" ht="18.75">
      <c r="A137" s="9" t="s">
        <v>125</v>
      </c>
      <c r="B137" s="38">
        <v>951</v>
      </c>
      <c r="C137" s="8" t="s">
        <v>124</v>
      </c>
      <c r="D137" s="8" t="s">
        <v>1</v>
      </c>
      <c r="E137" s="8" t="s">
        <v>0</v>
      </c>
      <c r="F137" s="10">
        <f>F138+F143+F146</f>
        <v>7863.95</v>
      </c>
      <c r="G137" s="10">
        <f aca="true" t="shared" si="47" ref="G137:V137">G143+G146</f>
        <v>51</v>
      </c>
      <c r="H137" s="10">
        <f t="shared" si="47"/>
        <v>52</v>
      </c>
      <c r="I137" s="10">
        <f t="shared" si="47"/>
        <v>53</v>
      </c>
      <c r="J137" s="10">
        <f t="shared" si="47"/>
        <v>54</v>
      </c>
      <c r="K137" s="10">
        <f t="shared" si="47"/>
        <v>55</v>
      </c>
      <c r="L137" s="10">
        <f t="shared" si="47"/>
        <v>56</v>
      </c>
      <c r="M137" s="10">
        <f t="shared" si="47"/>
        <v>57</v>
      </c>
      <c r="N137" s="10">
        <f t="shared" si="47"/>
        <v>58</v>
      </c>
      <c r="O137" s="10">
        <f t="shared" si="47"/>
        <v>59</v>
      </c>
      <c r="P137" s="10">
        <f t="shared" si="47"/>
        <v>60</v>
      </c>
      <c r="Q137" s="10">
        <f t="shared" si="47"/>
        <v>61</v>
      </c>
      <c r="R137" s="10">
        <f t="shared" si="47"/>
        <v>62</v>
      </c>
      <c r="S137" s="10">
        <f t="shared" si="47"/>
        <v>63</v>
      </c>
      <c r="T137" s="10">
        <f t="shared" si="47"/>
        <v>64</v>
      </c>
      <c r="U137" s="10">
        <f t="shared" si="47"/>
        <v>65</v>
      </c>
      <c r="V137" s="10">
        <f t="shared" si="47"/>
        <v>66</v>
      </c>
      <c r="W137" s="10">
        <f>W138+W143+W146</f>
        <v>8930</v>
      </c>
      <c r="X137" s="10">
        <f>X138+X143+X146</f>
        <v>10130</v>
      </c>
    </row>
    <row r="138" spans="1:24" ht="15.75">
      <c r="A138" s="11" t="s">
        <v>93</v>
      </c>
      <c r="B138" s="39">
        <v>951</v>
      </c>
      <c r="C138" s="5" t="s">
        <v>45</v>
      </c>
      <c r="D138" s="5" t="s">
        <v>1</v>
      </c>
      <c r="E138" s="5" t="s">
        <v>0</v>
      </c>
      <c r="F138" s="12">
        <f>F139</f>
        <v>6426.99</v>
      </c>
      <c r="G138" s="12">
        <f aca="true" t="shared" si="48" ref="G138:X140">G139</f>
        <v>0</v>
      </c>
      <c r="H138" s="12">
        <f t="shared" si="48"/>
        <v>0</v>
      </c>
      <c r="I138" s="12">
        <f t="shared" si="48"/>
        <v>0</v>
      </c>
      <c r="J138" s="12">
        <f t="shared" si="48"/>
        <v>0</v>
      </c>
      <c r="K138" s="12">
        <f t="shared" si="48"/>
        <v>0</v>
      </c>
      <c r="L138" s="12">
        <f t="shared" si="48"/>
        <v>0</v>
      </c>
      <c r="M138" s="12">
        <f t="shared" si="48"/>
        <v>0</v>
      </c>
      <c r="N138" s="12">
        <f t="shared" si="48"/>
        <v>0</v>
      </c>
      <c r="O138" s="12">
        <f t="shared" si="48"/>
        <v>0</v>
      </c>
      <c r="P138" s="12">
        <f t="shared" si="48"/>
        <v>0</v>
      </c>
      <c r="Q138" s="12">
        <f t="shared" si="48"/>
        <v>0</v>
      </c>
      <c r="R138" s="12">
        <f t="shared" si="48"/>
        <v>0</v>
      </c>
      <c r="S138" s="12">
        <f t="shared" si="48"/>
        <v>0</v>
      </c>
      <c r="T138" s="12">
        <f t="shared" si="48"/>
        <v>0</v>
      </c>
      <c r="U138" s="12">
        <f t="shared" si="48"/>
        <v>0</v>
      </c>
      <c r="V138" s="12">
        <f t="shared" si="48"/>
        <v>0</v>
      </c>
      <c r="W138" s="12">
        <f t="shared" si="48"/>
        <v>7000</v>
      </c>
      <c r="X138" s="12">
        <f t="shared" si="48"/>
        <v>8200</v>
      </c>
    </row>
    <row r="139" spans="1:24" ht="15.75">
      <c r="A139" s="13" t="s">
        <v>138</v>
      </c>
      <c r="B139" s="40">
        <v>951</v>
      </c>
      <c r="C139" s="7" t="s">
        <v>45</v>
      </c>
      <c r="D139" s="7" t="s">
        <v>137</v>
      </c>
      <c r="E139" s="7" t="s">
        <v>0</v>
      </c>
      <c r="F139" s="14">
        <f>F140</f>
        <v>6426.99</v>
      </c>
      <c r="G139" s="14">
        <f t="shared" si="48"/>
        <v>0</v>
      </c>
      <c r="H139" s="14">
        <f t="shared" si="48"/>
        <v>0</v>
      </c>
      <c r="I139" s="14">
        <f t="shared" si="48"/>
        <v>0</v>
      </c>
      <c r="J139" s="14">
        <f t="shared" si="48"/>
        <v>0</v>
      </c>
      <c r="K139" s="14">
        <f t="shared" si="48"/>
        <v>0</v>
      </c>
      <c r="L139" s="14">
        <f t="shared" si="48"/>
        <v>0</v>
      </c>
      <c r="M139" s="14">
        <f t="shared" si="48"/>
        <v>0</v>
      </c>
      <c r="N139" s="14">
        <f t="shared" si="48"/>
        <v>0</v>
      </c>
      <c r="O139" s="14">
        <f t="shared" si="48"/>
        <v>0</v>
      </c>
      <c r="P139" s="14">
        <f t="shared" si="48"/>
        <v>0</v>
      </c>
      <c r="Q139" s="14">
        <f t="shared" si="48"/>
        <v>0</v>
      </c>
      <c r="R139" s="14">
        <f t="shared" si="48"/>
        <v>0</v>
      </c>
      <c r="S139" s="14">
        <f t="shared" si="48"/>
        <v>0</v>
      </c>
      <c r="T139" s="14">
        <f t="shared" si="48"/>
        <v>0</v>
      </c>
      <c r="U139" s="14">
        <f t="shared" si="48"/>
        <v>0</v>
      </c>
      <c r="V139" s="14">
        <f t="shared" si="48"/>
        <v>0</v>
      </c>
      <c r="W139" s="14">
        <f t="shared" si="48"/>
        <v>7000</v>
      </c>
      <c r="X139" s="14">
        <f t="shared" si="48"/>
        <v>8200</v>
      </c>
    </row>
    <row r="140" spans="1:24" ht="31.5">
      <c r="A140" s="15" t="s">
        <v>91</v>
      </c>
      <c r="B140" s="41">
        <v>951</v>
      </c>
      <c r="C140" s="3" t="s">
        <v>45</v>
      </c>
      <c r="D140" s="3" t="s">
        <v>47</v>
      </c>
      <c r="E140" s="3" t="s">
        <v>0</v>
      </c>
      <c r="F140" s="16">
        <f>F141+F142</f>
        <v>6426.99</v>
      </c>
      <c r="G140" s="16">
        <f t="shared" si="48"/>
        <v>0</v>
      </c>
      <c r="H140" s="16">
        <f t="shared" si="48"/>
        <v>0</v>
      </c>
      <c r="I140" s="16">
        <f t="shared" si="48"/>
        <v>0</v>
      </c>
      <c r="J140" s="16">
        <f t="shared" si="48"/>
        <v>0</v>
      </c>
      <c r="K140" s="16">
        <f t="shared" si="48"/>
        <v>0</v>
      </c>
      <c r="L140" s="16">
        <f t="shared" si="48"/>
        <v>0</v>
      </c>
      <c r="M140" s="16">
        <f t="shared" si="48"/>
        <v>0</v>
      </c>
      <c r="N140" s="16">
        <f t="shared" si="48"/>
        <v>0</v>
      </c>
      <c r="O140" s="16">
        <f t="shared" si="48"/>
        <v>0</v>
      </c>
      <c r="P140" s="16">
        <f t="shared" si="48"/>
        <v>0</v>
      </c>
      <c r="Q140" s="16">
        <f t="shared" si="48"/>
        <v>0</v>
      </c>
      <c r="R140" s="16">
        <f t="shared" si="48"/>
        <v>0</v>
      </c>
      <c r="S140" s="16">
        <f t="shared" si="48"/>
        <v>0</v>
      </c>
      <c r="T140" s="16">
        <f t="shared" si="48"/>
        <v>0</v>
      </c>
      <c r="U140" s="16">
        <f t="shared" si="48"/>
        <v>0</v>
      </c>
      <c r="V140" s="16">
        <f t="shared" si="48"/>
        <v>0</v>
      </c>
      <c r="W140" s="16">
        <f t="shared" si="48"/>
        <v>7000</v>
      </c>
      <c r="X140" s="16">
        <f t="shared" si="48"/>
        <v>8200</v>
      </c>
    </row>
    <row r="141" spans="1:24" ht="63">
      <c r="A141" s="15" t="s">
        <v>264</v>
      </c>
      <c r="B141" s="41">
        <v>951</v>
      </c>
      <c r="C141" s="3" t="s">
        <v>45</v>
      </c>
      <c r="D141" s="3" t="s">
        <v>47</v>
      </c>
      <c r="E141" s="3" t="s">
        <v>39</v>
      </c>
      <c r="F141" s="16">
        <v>5726.99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>
        <v>7000</v>
      </c>
      <c r="X141" s="16">
        <v>8200</v>
      </c>
    </row>
    <row r="142" spans="1:24" ht="31.5">
      <c r="A142" s="15" t="s">
        <v>266</v>
      </c>
      <c r="B142" s="41">
        <v>951</v>
      </c>
      <c r="C142" s="3" t="s">
        <v>45</v>
      </c>
      <c r="D142" s="3" t="s">
        <v>47</v>
      </c>
      <c r="E142" s="3"/>
      <c r="F142" s="51">
        <v>700</v>
      </c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>
        <v>0</v>
      </c>
      <c r="X142" s="4">
        <v>0</v>
      </c>
    </row>
    <row r="143" spans="1:24" ht="31.5">
      <c r="A143" s="24" t="s">
        <v>225</v>
      </c>
      <c r="B143" s="39">
        <v>951</v>
      </c>
      <c r="C143" s="5" t="s">
        <v>226</v>
      </c>
      <c r="D143" s="5" t="s">
        <v>1</v>
      </c>
      <c r="E143" s="5" t="s">
        <v>0</v>
      </c>
      <c r="F143" s="6">
        <f>F144</f>
        <v>50</v>
      </c>
      <c r="G143" s="6">
        <f aca="true" t="shared" si="49" ref="G143:X144">G144</f>
        <v>51</v>
      </c>
      <c r="H143" s="6">
        <f t="shared" si="49"/>
        <v>52</v>
      </c>
      <c r="I143" s="6">
        <f t="shared" si="49"/>
        <v>53</v>
      </c>
      <c r="J143" s="6">
        <f t="shared" si="49"/>
        <v>54</v>
      </c>
      <c r="K143" s="6">
        <f t="shared" si="49"/>
        <v>55</v>
      </c>
      <c r="L143" s="6">
        <f t="shared" si="49"/>
        <v>56</v>
      </c>
      <c r="M143" s="6">
        <f t="shared" si="49"/>
        <v>57</v>
      </c>
      <c r="N143" s="6">
        <f t="shared" si="49"/>
        <v>58</v>
      </c>
      <c r="O143" s="6">
        <f t="shared" si="49"/>
        <v>59</v>
      </c>
      <c r="P143" s="6">
        <f t="shared" si="49"/>
        <v>60</v>
      </c>
      <c r="Q143" s="6">
        <f t="shared" si="49"/>
        <v>61</v>
      </c>
      <c r="R143" s="6">
        <f t="shared" si="49"/>
        <v>62</v>
      </c>
      <c r="S143" s="6">
        <f t="shared" si="49"/>
        <v>63</v>
      </c>
      <c r="T143" s="6">
        <f t="shared" si="49"/>
        <v>64</v>
      </c>
      <c r="U143" s="6">
        <f t="shared" si="49"/>
        <v>65</v>
      </c>
      <c r="V143" s="6">
        <f t="shared" si="49"/>
        <v>66</v>
      </c>
      <c r="W143" s="6">
        <f t="shared" si="49"/>
        <v>50</v>
      </c>
      <c r="X143" s="6">
        <f t="shared" si="49"/>
        <v>50</v>
      </c>
    </row>
    <row r="144" spans="1:24" ht="31.5">
      <c r="A144" s="27" t="s">
        <v>76</v>
      </c>
      <c r="B144" s="40">
        <v>951</v>
      </c>
      <c r="C144" s="7" t="s">
        <v>226</v>
      </c>
      <c r="D144" s="7" t="s">
        <v>21</v>
      </c>
      <c r="E144" s="7" t="s">
        <v>0</v>
      </c>
      <c r="F144" s="26">
        <f>F145</f>
        <v>50</v>
      </c>
      <c r="G144" s="26">
        <f t="shared" si="49"/>
        <v>51</v>
      </c>
      <c r="H144" s="26">
        <f t="shared" si="49"/>
        <v>52</v>
      </c>
      <c r="I144" s="26">
        <f t="shared" si="49"/>
        <v>53</v>
      </c>
      <c r="J144" s="26">
        <f t="shared" si="49"/>
        <v>54</v>
      </c>
      <c r="K144" s="26">
        <f t="shared" si="49"/>
        <v>55</v>
      </c>
      <c r="L144" s="26">
        <f t="shared" si="49"/>
        <v>56</v>
      </c>
      <c r="M144" s="26">
        <f t="shared" si="49"/>
        <v>57</v>
      </c>
      <c r="N144" s="26">
        <f t="shared" si="49"/>
        <v>58</v>
      </c>
      <c r="O144" s="26">
        <f t="shared" si="49"/>
        <v>59</v>
      </c>
      <c r="P144" s="26">
        <f t="shared" si="49"/>
        <v>60</v>
      </c>
      <c r="Q144" s="26">
        <f t="shared" si="49"/>
        <v>61</v>
      </c>
      <c r="R144" s="26">
        <f t="shared" si="49"/>
        <v>62</v>
      </c>
      <c r="S144" s="26">
        <f t="shared" si="49"/>
        <v>63</v>
      </c>
      <c r="T144" s="26">
        <f t="shared" si="49"/>
        <v>64</v>
      </c>
      <c r="U144" s="26">
        <f t="shared" si="49"/>
        <v>65</v>
      </c>
      <c r="V144" s="26">
        <f t="shared" si="49"/>
        <v>66</v>
      </c>
      <c r="W144" s="26">
        <f t="shared" si="49"/>
        <v>50</v>
      </c>
      <c r="X144" s="26">
        <f t="shared" si="49"/>
        <v>50</v>
      </c>
    </row>
    <row r="145" spans="1:24" ht="31.5">
      <c r="A145" s="25" t="s">
        <v>55</v>
      </c>
      <c r="B145" s="41">
        <v>951</v>
      </c>
      <c r="C145" s="3" t="s">
        <v>226</v>
      </c>
      <c r="D145" s="3" t="s">
        <v>21</v>
      </c>
      <c r="E145" s="3" t="s">
        <v>4</v>
      </c>
      <c r="F145" s="4">
        <v>50</v>
      </c>
      <c r="G145" s="4">
        <v>51</v>
      </c>
      <c r="H145" s="4">
        <v>52</v>
      </c>
      <c r="I145" s="4">
        <v>53</v>
      </c>
      <c r="J145" s="4">
        <v>54</v>
      </c>
      <c r="K145" s="4">
        <v>55</v>
      </c>
      <c r="L145" s="4">
        <v>56</v>
      </c>
      <c r="M145" s="4">
        <v>57</v>
      </c>
      <c r="N145" s="4">
        <v>58</v>
      </c>
      <c r="O145" s="4">
        <v>59</v>
      </c>
      <c r="P145" s="4">
        <v>60</v>
      </c>
      <c r="Q145" s="4">
        <v>61</v>
      </c>
      <c r="R145" s="4">
        <v>62</v>
      </c>
      <c r="S145" s="4">
        <v>63</v>
      </c>
      <c r="T145" s="4">
        <v>64</v>
      </c>
      <c r="U145" s="4">
        <v>65</v>
      </c>
      <c r="V145" s="4">
        <v>66</v>
      </c>
      <c r="W145" s="4">
        <v>50</v>
      </c>
      <c r="X145" s="4">
        <v>50</v>
      </c>
    </row>
    <row r="146" spans="1:24" ht="15.75">
      <c r="A146" s="11" t="s">
        <v>77</v>
      </c>
      <c r="B146" s="39">
        <v>951</v>
      </c>
      <c r="C146" s="5" t="s">
        <v>22</v>
      </c>
      <c r="D146" s="5" t="s">
        <v>1</v>
      </c>
      <c r="E146" s="5" t="s">
        <v>0</v>
      </c>
      <c r="F146" s="12">
        <f>F147</f>
        <v>1386.96</v>
      </c>
      <c r="G146" s="12">
        <f aca="true" t="shared" si="50" ref="G146:X148">G147</f>
        <v>0</v>
      </c>
      <c r="H146" s="12">
        <f t="shared" si="50"/>
        <v>0</v>
      </c>
      <c r="I146" s="12">
        <f t="shared" si="50"/>
        <v>0</v>
      </c>
      <c r="J146" s="12">
        <f t="shared" si="50"/>
        <v>0</v>
      </c>
      <c r="K146" s="12">
        <f t="shared" si="50"/>
        <v>0</v>
      </c>
      <c r="L146" s="12">
        <f t="shared" si="50"/>
        <v>0</v>
      </c>
      <c r="M146" s="12">
        <f t="shared" si="50"/>
        <v>0</v>
      </c>
      <c r="N146" s="12">
        <f t="shared" si="50"/>
        <v>0</v>
      </c>
      <c r="O146" s="12">
        <f t="shared" si="50"/>
        <v>0</v>
      </c>
      <c r="P146" s="12">
        <f t="shared" si="50"/>
        <v>0</v>
      </c>
      <c r="Q146" s="12">
        <f t="shared" si="50"/>
        <v>0</v>
      </c>
      <c r="R146" s="12">
        <f t="shared" si="50"/>
        <v>0</v>
      </c>
      <c r="S146" s="12">
        <f t="shared" si="50"/>
        <v>0</v>
      </c>
      <c r="T146" s="12">
        <f t="shared" si="50"/>
        <v>0</v>
      </c>
      <c r="U146" s="12">
        <f t="shared" si="50"/>
        <v>0</v>
      </c>
      <c r="V146" s="12">
        <f t="shared" si="50"/>
        <v>0</v>
      </c>
      <c r="W146" s="12">
        <f t="shared" si="50"/>
        <v>1880</v>
      </c>
      <c r="X146" s="12">
        <f t="shared" si="50"/>
        <v>1880</v>
      </c>
    </row>
    <row r="147" spans="1:24" ht="78.75">
      <c r="A147" s="13" t="s">
        <v>97</v>
      </c>
      <c r="B147" s="40">
        <v>951</v>
      </c>
      <c r="C147" s="7" t="s">
        <v>22</v>
      </c>
      <c r="D147" s="7" t="s">
        <v>98</v>
      </c>
      <c r="E147" s="7" t="s">
        <v>0</v>
      </c>
      <c r="F147" s="14">
        <f>F148</f>
        <v>1386.96</v>
      </c>
      <c r="G147" s="14">
        <f t="shared" si="50"/>
        <v>0</v>
      </c>
      <c r="H147" s="14">
        <f t="shared" si="50"/>
        <v>0</v>
      </c>
      <c r="I147" s="14">
        <f t="shared" si="50"/>
        <v>0</v>
      </c>
      <c r="J147" s="14">
        <f t="shared" si="50"/>
        <v>0</v>
      </c>
      <c r="K147" s="14">
        <f t="shared" si="50"/>
        <v>0</v>
      </c>
      <c r="L147" s="14">
        <f t="shared" si="50"/>
        <v>0</v>
      </c>
      <c r="M147" s="14">
        <f t="shared" si="50"/>
        <v>0</v>
      </c>
      <c r="N147" s="14">
        <f t="shared" si="50"/>
        <v>0</v>
      </c>
      <c r="O147" s="14">
        <f t="shared" si="50"/>
        <v>0</v>
      </c>
      <c r="P147" s="14">
        <f t="shared" si="50"/>
        <v>0</v>
      </c>
      <c r="Q147" s="14">
        <f t="shared" si="50"/>
        <v>0</v>
      </c>
      <c r="R147" s="14">
        <f t="shared" si="50"/>
        <v>0</v>
      </c>
      <c r="S147" s="14">
        <f t="shared" si="50"/>
        <v>0</v>
      </c>
      <c r="T147" s="14">
        <f t="shared" si="50"/>
        <v>0</v>
      </c>
      <c r="U147" s="14">
        <f t="shared" si="50"/>
        <v>0</v>
      </c>
      <c r="V147" s="14">
        <f t="shared" si="50"/>
        <v>0</v>
      </c>
      <c r="W147" s="14">
        <f t="shared" si="50"/>
        <v>1880</v>
      </c>
      <c r="X147" s="14">
        <f t="shared" si="50"/>
        <v>1880</v>
      </c>
    </row>
    <row r="148" spans="1:24" ht="15.75">
      <c r="A148" s="15" t="s">
        <v>57</v>
      </c>
      <c r="B148" s="41">
        <v>951</v>
      </c>
      <c r="C148" s="3" t="s">
        <v>22</v>
      </c>
      <c r="D148" s="3" t="s">
        <v>6</v>
      </c>
      <c r="E148" s="3" t="s">
        <v>0</v>
      </c>
      <c r="F148" s="16">
        <f>F149</f>
        <v>1386.96</v>
      </c>
      <c r="G148" s="16">
        <f t="shared" si="50"/>
        <v>0</v>
      </c>
      <c r="H148" s="16">
        <f t="shared" si="50"/>
        <v>0</v>
      </c>
      <c r="I148" s="16">
        <f t="shared" si="50"/>
        <v>0</v>
      </c>
      <c r="J148" s="16">
        <f t="shared" si="50"/>
        <v>0</v>
      </c>
      <c r="K148" s="16">
        <f t="shared" si="50"/>
        <v>0</v>
      </c>
      <c r="L148" s="16">
        <f t="shared" si="50"/>
        <v>0</v>
      </c>
      <c r="M148" s="16">
        <f t="shared" si="50"/>
        <v>0</v>
      </c>
      <c r="N148" s="16">
        <f t="shared" si="50"/>
        <v>0</v>
      </c>
      <c r="O148" s="16">
        <f t="shared" si="50"/>
        <v>0</v>
      </c>
      <c r="P148" s="16">
        <f t="shared" si="50"/>
        <v>0</v>
      </c>
      <c r="Q148" s="16">
        <f t="shared" si="50"/>
        <v>0</v>
      </c>
      <c r="R148" s="16">
        <f t="shared" si="50"/>
        <v>0</v>
      </c>
      <c r="S148" s="16">
        <f t="shared" si="50"/>
        <v>0</v>
      </c>
      <c r="T148" s="16">
        <f t="shared" si="50"/>
        <v>0</v>
      </c>
      <c r="U148" s="16">
        <f t="shared" si="50"/>
        <v>0</v>
      </c>
      <c r="V148" s="16">
        <f t="shared" si="50"/>
        <v>0</v>
      </c>
      <c r="W148" s="16">
        <f t="shared" si="50"/>
        <v>1880</v>
      </c>
      <c r="X148" s="16">
        <f t="shared" si="50"/>
        <v>1880</v>
      </c>
    </row>
    <row r="149" spans="1:24" ht="31.5">
      <c r="A149" s="15" t="s">
        <v>55</v>
      </c>
      <c r="B149" s="41">
        <v>951</v>
      </c>
      <c r="C149" s="3" t="s">
        <v>22</v>
      </c>
      <c r="D149" s="3" t="s">
        <v>6</v>
      </c>
      <c r="E149" s="3" t="s">
        <v>4</v>
      </c>
      <c r="F149" s="16">
        <v>1386.96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>
        <v>1880</v>
      </c>
      <c r="X149" s="16">
        <v>1880</v>
      </c>
    </row>
    <row r="150" spans="1:24" ht="18.75">
      <c r="A150" s="9" t="s">
        <v>227</v>
      </c>
      <c r="B150" s="38">
        <v>951</v>
      </c>
      <c r="C150" s="8" t="s">
        <v>123</v>
      </c>
      <c r="D150" s="8" t="s">
        <v>1</v>
      </c>
      <c r="E150" s="8" t="s">
        <v>0</v>
      </c>
      <c r="F150" s="10">
        <f aca="true" t="shared" si="51" ref="F150:X150">F151</f>
        <v>13723.769999999999</v>
      </c>
      <c r="G150" s="10">
        <f t="shared" si="51"/>
        <v>0</v>
      </c>
      <c r="H150" s="10">
        <f t="shared" si="51"/>
        <v>0</v>
      </c>
      <c r="I150" s="10">
        <f t="shared" si="51"/>
        <v>0</v>
      </c>
      <c r="J150" s="10">
        <f t="shared" si="51"/>
        <v>0</v>
      </c>
      <c r="K150" s="10">
        <f t="shared" si="51"/>
        <v>0</v>
      </c>
      <c r="L150" s="10">
        <f t="shared" si="51"/>
        <v>0</v>
      </c>
      <c r="M150" s="10">
        <f t="shared" si="51"/>
        <v>0</v>
      </c>
      <c r="N150" s="10">
        <f t="shared" si="51"/>
        <v>0</v>
      </c>
      <c r="O150" s="10">
        <f t="shared" si="51"/>
        <v>0</v>
      </c>
      <c r="P150" s="10">
        <f t="shared" si="51"/>
        <v>0</v>
      </c>
      <c r="Q150" s="10">
        <f t="shared" si="51"/>
        <v>0</v>
      </c>
      <c r="R150" s="10">
        <f t="shared" si="51"/>
        <v>0</v>
      </c>
      <c r="S150" s="10">
        <f t="shared" si="51"/>
        <v>0</v>
      </c>
      <c r="T150" s="10">
        <f t="shared" si="51"/>
        <v>0</v>
      </c>
      <c r="U150" s="10">
        <f t="shared" si="51"/>
        <v>0</v>
      </c>
      <c r="V150" s="10">
        <f t="shared" si="51"/>
        <v>0</v>
      </c>
      <c r="W150" s="10">
        <f t="shared" si="51"/>
        <v>13467</v>
      </c>
      <c r="X150" s="10">
        <f t="shared" si="51"/>
        <v>15100</v>
      </c>
    </row>
    <row r="151" spans="1:24" ht="15.75">
      <c r="A151" s="24" t="s">
        <v>78</v>
      </c>
      <c r="B151" s="39">
        <v>951</v>
      </c>
      <c r="C151" s="5" t="s">
        <v>23</v>
      </c>
      <c r="D151" s="5" t="s">
        <v>1</v>
      </c>
      <c r="E151" s="5" t="s">
        <v>0</v>
      </c>
      <c r="F151" s="6">
        <f>F152+F156+F160</f>
        <v>13723.769999999999</v>
      </c>
      <c r="G151" s="6">
        <f aca="true" t="shared" si="52" ref="G151:V151">G160</f>
        <v>0</v>
      </c>
      <c r="H151" s="6">
        <f t="shared" si="52"/>
        <v>0</v>
      </c>
      <c r="I151" s="6">
        <f t="shared" si="52"/>
        <v>0</v>
      </c>
      <c r="J151" s="6">
        <f t="shared" si="52"/>
        <v>0</v>
      </c>
      <c r="K151" s="6">
        <f t="shared" si="52"/>
        <v>0</v>
      </c>
      <c r="L151" s="6">
        <f t="shared" si="52"/>
        <v>0</v>
      </c>
      <c r="M151" s="6">
        <f t="shared" si="52"/>
        <v>0</v>
      </c>
      <c r="N151" s="6">
        <f t="shared" si="52"/>
        <v>0</v>
      </c>
      <c r="O151" s="6">
        <f t="shared" si="52"/>
        <v>0</v>
      </c>
      <c r="P151" s="6">
        <f t="shared" si="52"/>
        <v>0</v>
      </c>
      <c r="Q151" s="6">
        <f t="shared" si="52"/>
        <v>0</v>
      </c>
      <c r="R151" s="6">
        <f t="shared" si="52"/>
        <v>0</v>
      </c>
      <c r="S151" s="6">
        <f t="shared" si="52"/>
        <v>0</v>
      </c>
      <c r="T151" s="6">
        <f t="shared" si="52"/>
        <v>0</v>
      </c>
      <c r="U151" s="6">
        <f t="shared" si="52"/>
        <v>0</v>
      </c>
      <c r="V151" s="6">
        <f t="shared" si="52"/>
        <v>0</v>
      </c>
      <c r="W151" s="6">
        <f>W152+W156+W160</f>
        <v>13467</v>
      </c>
      <c r="X151" s="6">
        <f>X152+X156+X160</f>
        <v>15100</v>
      </c>
    </row>
    <row r="152" spans="1:24" ht="31.5">
      <c r="A152" s="21" t="s">
        <v>140</v>
      </c>
      <c r="B152" s="40">
        <v>951</v>
      </c>
      <c r="C152" s="7" t="s">
        <v>23</v>
      </c>
      <c r="D152" s="7" t="s">
        <v>139</v>
      </c>
      <c r="E152" s="7" t="s">
        <v>0</v>
      </c>
      <c r="F152" s="14">
        <f>F153</f>
        <v>10221.71</v>
      </c>
      <c r="G152" s="14">
        <f aca="true" t="shared" si="53" ref="G152:X153">G153</f>
        <v>0</v>
      </c>
      <c r="H152" s="14">
        <f t="shared" si="53"/>
        <v>0</v>
      </c>
      <c r="I152" s="14">
        <f t="shared" si="53"/>
        <v>0</v>
      </c>
      <c r="J152" s="14">
        <f t="shared" si="53"/>
        <v>0</v>
      </c>
      <c r="K152" s="14">
        <f t="shared" si="53"/>
        <v>0</v>
      </c>
      <c r="L152" s="14">
        <f t="shared" si="53"/>
        <v>0</v>
      </c>
      <c r="M152" s="14">
        <f t="shared" si="53"/>
        <v>0</v>
      </c>
      <c r="N152" s="14">
        <f t="shared" si="53"/>
        <v>0</v>
      </c>
      <c r="O152" s="14">
        <f t="shared" si="53"/>
        <v>0</v>
      </c>
      <c r="P152" s="14">
        <f t="shared" si="53"/>
        <v>0</v>
      </c>
      <c r="Q152" s="14">
        <f t="shared" si="53"/>
        <v>0</v>
      </c>
      <c r="R152" s="14">
        <f t="shared" si="53"/>
        <v>0</v>
      </c>
      <c r="S152" s="14">
        <f t="shared" si="53"/>
        <v>0</v>
      </c>
      <c r="T152" s="14">
        <f t="shared" si="53"/>
        <v>0</v>
      </c>
      <c r="U152" s="14">
        <f t="shared" si="53"/>
        <v>0</v>
      </c>
      <c r="V152" s="14">
        <f t="shared" si="53"/>
        <v>0</v>
      </c>
      <c r="W152" s="14">
        <f t="shared" si="53"/>
        <v>9867</v>
      </c>
      <c r="X152" s="14">
        <f t="shared" si="53"/>
        <v>11100</v>
      </c>
    </row>
    <row r="153" spans="1:24" ht="31.5">
      <c r="A153" s="15" t="s">
        <v>91</v>
      </c>
      <c r="B153" s="41">
        <v>951</v>
      </c>
      <c r="C153" s="3" t="s">
        <v>23</v>
      </c>
      <c r="D153" s="3" t="s">
        <v>41</v>
      </c>
      <c r="E153" s="3" t="s">
        <v>0</v>
      </c>
      <c r="F153" s="16">
        <f>F154+F155</f>
        <v>10221.71</v>
      </c>
      <c r="G153" s="16">
        <f t="shared" si="53"/>
        <v>0</v>
      </c>
      <c r="H153" s="16">
        <f t="shared" si="53"/>
        <v>0</v>
      </c>
      <c r="I153" s="16">
        <f t="shared" si="53"/>
        <v>0</v>
      </c>
      <c r="J153" s="16">
        <f t="shared" si="53"/>
        <v>0</v>
      </c>
      <c r="K153" s="16">
        <f t="shared" si="53"/>
        <v>0</v>
      </c>
      <c r="L153" s="16">
        <f t="shared" si="53"/>
        <v>0</v>
      </c>
      <c r="M153" s="16">
        <f t="shared" si="53"/>
        <v>0</v>
      </c>
      <c r="N153" s="16">
        <f t="shared" si="53"/>
        <v>0</v>
      </c>
      <c r="O153" s="16">
        <f t="shared" si="53"/>
        <v>0</v>
      </c>
      <c r="P153" s="16">
        <f t="shared" si="53"/>
        <v>0</v>
      </c>
      <c r="Q153" s="16">
        <f t="shared" si="53"/>
        <v>0</v>
      </c>
      <c r="R153" s="16">
        <f t="shared" si="53"/>
        <v>0</v>
      </c>
      <c r="S153" s="16">
        <f t="shared" si="53"/>
        <v>0</v>
      </c>
      <c r="T153" s="16">
        <f t="shared" si="53"/>
        <v>0</v>
      </c>
      <c r="U153" s="16">
        <f t="shared" si="53"/>
        <v>0</v>
      </c>
      <c r="V153" s="16">
        <f t="shared" si="53"/>
        <v>0</v>
      </c>
      <c r="W153" s="16">
        <f>W154</f>
        <v>9867</v>
      </c>
      <c r="X153" s="16">
        <f t="shared" si="53"/>
        <v>11100</v>
      </c>
    </row>
    <row r="154" spans="1:24" ht="63">
      <c r="A154" s="15" t="s">
        <v>264</v>
      </c>
      <c r="B154" s="41">
        <v>951</v>
      </c>
      <c r="C154" s="3" t="s">
        <v>23</v>
      </c>
      <c r="D154" s="3" t="s">
        <v>41</v>
      </c>
      <c r="E154" s="3" t="s">
        <v>39</v>
      </c>
      <c r="F154" s="16">
        <v>8623.32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>
        <v>9867</v>
      </c>
      <c r="X154" s="16">
        <v>11100</v>
      </c>
    </row>
    <row r="155" spans="1:24" ht="31.5">
      <c r="A155" s="15" t="s">
        <v>266</v>
      </c>
      <c r="B155" s="41">
        <v>951</v>
      </c>
      <c r="C155" s="3" t="s">
        <v>23</v>
      </c>
      <c r="D155" s="3" t="s">
        <v>41</v>
      </c>
      <c r="E155" s="3"/>
      <c r="F155" s="16">
        <v>1598.39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>
        <v>0</v>
      </c>
      <c r="X155" s="16">
        <v>0</v>
      </c>
    </row>
    <row r="156" spans="1:24" ht="15.75">
      <c r="A156" s="21" t="s">
        <v>142</v>
      </c>
      <c r="B156" s="40">
        <v>951</v>
      </c>
      <c r="C156" s="7" t="s">
        <v>23</v>
      </c>
      <c r="D156" s="7" t="s">
        <v>141</v>
      </c>
      <c r="E156" s="7" t="s">
        <v>0</v>
      </c>
      <c r="F156" s="14">
        <f>F157</f>
        <v>2502.06</v>
      </c>
      <c r="G156" s="14">
        <f aca="true" t="shared" si="54" ref="G156:X157">G157</f>
        <v>0</v>
      </c>
      <c r="H156" s="14">
        <f t="shared" si="54"/>
        <v>0</v>
      </c>
      <c r="I156" s="14">
        <f t="shared" si="54"/>
        <v>0</v>
      </c>
      <c r="J156" s="14">
        <f t="shared" si="54"/>
        <v>0</v>
      </c>
      <c r="K156" s="14">
        <f t="shared" si="54"/>
        <v>0</v>
      </c>
      <c r="L156" s="14">
        <f t="shared" si="54"/>
        <v>0</v>
      </c>
      <c r="M156" s="14">
        <f t="shared" si="54"/>
        <v>0</v>
      </c>
      <c r="N156" s="14">
        <f t="shared" si="54"/>
        <v>0</v>
      </c>
      <c r="O156" s="14">
        <f t="shared" si="54"/>
        <v>0</v>
      </c>
      <c r="P156" s="14">
        <f t="shared" si="54"/>
        <v>0</v>
      </c>
      <c r="Q156" s="14">
        <f t="shared" si="54"/>
        <v>0</v>
      </c>
      <c r="R156" s="14">
        <f t="shared" si="54"/>
        <v>0</v>
      </c>
      <c r="S156" s="14">
        <f t="shared" si="54"/>
        <v>0</v>
      </c>
      <c r="T156" s="14">
        <f t="shared" si="54"/>
        <v>0</v>
      </c>
      <c r="U156" s="14">
        <f t="shared" si="54"/>
        <v>0</v>
      </c>
      <c r="V156" s="14">
        <f t="shared" si="54"/>
        <v>0</v>
      </c>
      <c r="W156" s="14">
        <f t="shared" si="54"/>
        <v>2800</v>
      </c>
      <c r="X156" s="14">
        <f t="shared" si="54"/>
        <v>3100</v>
      </c>
    </row>
    <row r="157" spans="1:24" ht="31.5">
      <c r="A157" s="15" t="s">
        <v>91</v>
      </c>
      <c r="B157" s="41">
        <v>951</v>
      </c>
      <c r="C157" s="3" t="s">
        <v>23</v>
      </c>
      <c r="D157" s="3" t="s">
        <v>42</v>
      </c>
      <c r="E157" s="3" t="s">
        <v>0</v>
      </c>
      <c r="F157" s="16">
        <f>F158+F159</f>
        <v>2502.06</v>
      </c>
      <c r="G157" s="16">
        <f t="shared" si="54"/>
        <v>0</v>
      </c>
      <c r="H157" s="16">
        <f t="shared" si="54"/>
        <v>0</v>
      </c>
      <c r="I157" s="16">
        <f t="shared" si="54"/>
        <v>0</v>
      </c>
      <c r="J157" s="16">
        <f t="shared" si="54"/>
        <v>0</v>
      </c>
      <c r="K157" s="16">
        <f t="shared" si="54"/>
        <v>0</v>
      </c>
      <c r="L157" s="16">
        <f t="shared" si="54"/>
        <v>0</v>
      </c>
      <c r="M157" s="16">
        <f t="shared" si="54"/>
        <v>0</v>
      </c>
      <c r="N157" s="16">
        <f t="shared" si="54"/>
        <v>0</v>
      </c>
      <c r="O157" s="16">
        <f t="shared" si="54"/>
        <v>0</v>
      </c>
      <c r="P157" s="16">
        <f t="shared" si="54"/>
        <v>0</v>
      </c>
      <c r="Q157" s="16">
        <f t="shared" si="54"/>
        <v>0</v>
      </c>
      <c r="R157" s="16">
        <f t="shared" si="54"/>
        <v>0</v>
      </c>
      <c r="S157" s="16">
        <f t="shared" si="54"/>
        <v>0</v>
      </c>
      <c r="T157" s="16">
        <f t="shared" si="54"/>
        <v>0</v>
      </c>
      <c r="U157" s="16">
        <f t="shared" si="54"/>
        <v>0</v>
      </c>
      <c r="V157" s="16">
        <f t="shared" si="54"/>
        <v>0</v>
      </c>
      <c r="W157" s="16">
        <f t="shared" si="54"/>
        <v>2800</v>
      </c>
      <c r="X157" s="16">
        <f t="shared" si="54"/>
        <v>3100</v>
      </c>
    </row>
    <row r="158" spans="1:24" ht="63">
      <c r="A158" s="15" t="s">
        <v>264</v>
      </c>
      <c r="B158" s="41">
        <v>951</v>
      </c>
      <c r="C158" s="3" t="s">
        <v>23</v>
      </c>
      <c r="D158" s="3" t="s">
        <v>42</v>
      </c>
      <c r="E158" s="3" t="s">
        <v>39</v>
      </c>
      <c r="F158" s="16">
        <v>2164.06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>
        <v>2800</v>
      </c>
      <c r="X158" s="16">
        <v>3100</v>
      </c>
    </row>
    <row r="159" spans="1:24" ht="31.5">
      <c r="A159" s="15" t="s">
        <v>266</v>
      </c>
      <c r="B159" s="41">
        <v>951</v>
      </c>
      <c r="C159" s="3" t="s">
        <v>23</v>
      </c>
      <c r="D159" s="3" t="s">
        <v>42</v>
      </c>
      <c r="E159" s="3"/>
      <c r="F159" s="51">
        <v>338</v>
      </c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>
        <v>0</v>
      </c>
      <c r="X159" s="4">
        <v>0</v>
      </c>
    </row>
    <row r="160" spans="1:24" ht="31.5">
      <c r="A160" s="27" t="s">
        <v>76</v>
      </c>
      <c r="B160" s="40">
        <v>951</v>
      </c>
      <c r="C160" s="7" t="s">
        <v>23</v>
      </c>
      <c r="D160" s="7" t="s">
        <v>21</v>
      </c>
      <c r="E160" s="7" t="s">
        <v>0</v>
      </c>
      <c r="F160" s="26">
        <f aca="true" t="shared" si="55" ref="F160:X160">F161</f>
        <v>1000</v>
      </c>
      <c r="G160" s="26">
        <f t="shared" si="55"/>
        <v>0</v>
      </c>
      <c r="H160" s="26">
        <f t="shared" si="55"/>
        <v>0</v>
      </c>
      <c r="I160" s="26">
        <f t="shared" si="55"/>
        <v>0</v>
      </c>
      <c r="J160" s="26">
        <f t="shared" si="55"/>
        <v>0</v>
      </c>
      <c r="K160" s="26">
        <f t="shared" si="55"/>
        <v>0</v>
      </c>
      <c r="L160" s="26">
        <f t="shared" si="55"/>
        <v>0</v>
      </c>
      <c r="M160" s="26">
        <f t="shared" si="55"/>
        <v>0</v>
      </c>
      <c r="N160" s="26">
        <f t="shared" si="55"/>
        <v>0</v>
      </c>
      <c r="O160" s="26">
        <f t="shared" si="55"/>
        <v>0</v>
      </c>
      <c r="P160" s="26">
        <f t="shared" si="55"/>
        <v>0</v>
      </c>
      <c r="Q160" s="26">
        <f t="shared" si="55"/>
        <v>0</v>
      </c>
      <c r="R160" s="26">
        <f t="shared" si="55"/>
        <v>0</v>
      </c>
      <c r="S160" s="26">
        <f t="shared" si="55"/>
        <v>0</v>
      </c>
      <c r="T160" s="26">
        <f t="shared" si="55"/>
        <v>0</v>
      </c>
      <c r="U160" s="26">
        <f t="shared" si="55"/>
        <v>0</v>
      </c>
      <c r="V160" s="26">
        <f t="shared" si="55"/>
        <v>0</v>
      </c>
      <c r="W160" s="26">
        <f t="shared" si="55"/>
        <v>800</v>
      </c>
      <c r="X160" s="26">
        <f t="shared" si="55"/>
        <v>900</v>
      </c>
    </row>
    <row r="161" spans="1:24" ht="31.5">
      <c r="A161" s="25" t="s">
        <v>55</v>
      </c>
      <c r="B161" s="41">
        <v>951</v>
      </c>
      <c r="C161" s="3" t="s">
        <v>23</v>
      </c>
      <c r="D161" s="3" t="s">
        <v>21</v>
      </c>
      <c r="E161" s="3" t="s">
        <v>4</v>
      </c>
      <c r="F161" s="4">
        <v>1000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>
        <v>800</v>
      </c>
      <c r="X161" s="4">
        <v>900</v>
      </c>
    </row>
    <row r="162" spans="1:24" ht="18.75">
      <c r="A162" s="9" t="s">
        <v>122</v>
      </c>
      <c r="B162" s="38">
        <v>951</v>
      </c>
      <c r="C162" s="8" t="s">
        <v>121</v>
      </c>
      <c r="D162" s="8" t="s">
        <v>1</v>
      </c>
      <c r="E162" s="8" t="s">
        <v>0</v>
      </c>
      <c r="F162" s="10">
        <f>F163+F167</f>
        <v>683</v>
      </c>
      <c r="G162" s="10">
        <f aca="true" t="shared" si="56" ref="G162:X162">G163+G167</f>
        <v>401</v>
      </c>
      <c r="H162" s="10">
        <f t="shared" si="56"/>
        <v>402</v>
      </c>
      <c r="I162" s="10">
        <f t="shared" si="56"/>
        <v>403</v>
      </c>
      <c r="J162" s="10">
        <f t="shared" si="56"/>
        <v>404</v>
      </c>
      <c r="K162" s="10">
        <f t="shared" si="56"/>
        <v>405</v>
      </c>
      <c r="L162" s="10">
        <f t="shared" si="56"/>
        <v>406</v>
      </c>
      <c r="M162" s="10">
        <f t="shared" si="56"/>
        <v>407</v>
      </c>
      <c r="N162" s="10">
        <f t="shared" si="56"/>
        <v>408</v>
      </c>
      <c r="O162" s="10">
        <f t="shared" si="56"/>
        <v>409</v>
      </c>
      <c r="P162" s="10">
        <f t="shared" si="56"/>
        <v>410</v>
      </c>
      <c r="Q162" s="10">
        <f t="shared" si="56"/>
        <v>411</v>
      </c>
      <c r="R162" s="10">
        <f t="shared" si="56"/>
        <v>412</v>
      </c>
      <c r="S162" s="10">
        <f t="shared" si="56"/>
        <v>413</v>
      </c>
      <c r="T162" s="10">
        <f t="shared" si="56"/>
        <v>414</v>
      </c>
      <c r="U162" s="10">
        <f t="shared" si="56"/>
        <v>415</v>
      </c>
      <c r="V162" s="10">
        <f t="shared" si="56"/>
        <v>416</v>
      </c>
      <c r="W162" s="10">
        <f t="shared" si="56"/>
        <v>671</v>
      </c>
      <c r="X162" s="10">
        <f t="shared" si="56"/>
        <v>671</v>
      </c>
    </row>
    <row r="163" spans="1:24" ht="15.75">
      <c r="A163" s="11" t="s">
        <v>83</v>
      </c>
      <c r="B163" s="39">
        <v>951</v>
      </c>
      <c r="C163" s="5" t="s">
        <v>27</v>
      </c>
      <c r="D163" s="5" t="s">
        <v>1</v>
      </c>
      <c r="E163" s="5" t="s">
        <v>0</v>
      </c>
      <c r="F163" s="12">
        <f>F164</f>
        <v>271</v>
      </c>
      <c r="G163" s="12">
        <f aca="true" t="shared" si="57" ref="G163:X165">G164</f>
        <v>0</v>
      </c>
      <c r="H163" s="12">
        <f t="shared" si="57"/>
        <v>0</v>
      </c>
      <c r="I163" s="12">
        <f t="shared" si="57"/>
        <v>0</v>
      </c>
      <c r="J163" s="12">
        <f t="shared" si="57"/>
        <v>0</v>
      </c>
      <c r="K163" s="12">
        <f t="shared" si="57"/>
        <v>0</v>
      </c>
      <c r="L163" s="12">
        <f t="shared" si="57"/>
        <v>0</v>
      </c>
      <c r="M163" s="12">
        <f t="shared" si="57"/>
        <v>0</v>
      </c>
      <c r="N163" s="12">
        <f t="shared" si="57"/>
        <v>0</v>
      </c>
      <c r="O163" s="12">
        <f t="shared" si="57"/>
        <v>0</v>
      </c>
      <c r="P163" s="12">
        <f t="shared" si="57"/>
        <v>0</v>
      </c>
      <c r="Q163" s="12">
        <f t="shared" si="57"/>
        <v>0</v>
      </c>
      <c r="R163" s="12">
        <f t="shared" si="57"/>
        <v>0</v>
      </c>
      <c r="S163" s="12">
        <f t="shared" si="57"/>
        <v>0</v>
      </c>
      <c r="T163" s="12">
        <f t="shared" si="57"/>
        <v>0</v>
      </c>
      <c r="U163" s="12">
        <f t="shared" si="57"/>
        <v>0</v>
      </c>
      <c r="V163" s="12">
        <f t="shared" si="57"/>
        <v>0</v>
      </c>
      <c r="W163" s="12">
        <f t="shared" si="57"/>
        <v>271</v>
      </c>
      <c r="X163" s="12">
        <f t="shared" si="57"/>
        <v>271</v>
      </c>
    </row>
    <row r="164" spans="1:24" ht="31.5">
      <c r="A164" s="13" t="s">
        <v>117</v>
      </c>
      <c r="B164" s="40">
        <v>951</v>
      </c>
      <c r="C164" s="7" t="s">
        <v>27</v>
      </c>
      <c r="D164" s="7" t="s">
        <v>116</v>
      </c>
      <c r="E164" s="7" t="s">
        <v>0</v>
      </c>
      <c r="F164" s="14">
        <f>F165</f>
        <v>271</v>
      </c>
      <c r="G164" s="14">
        <f t="shared" si="57"/>
        <v>0</v>
      </c>
      <c r="H164" s="14">
        <f t="shared" si="57"/>
        <v>0</v>
      </c>
      <c r="I164" s="14">
        <f t="shared" si="57"/>
        <v>0</v>
      </c>
      <c r="J164" s="14">
        <f t="shared" si="57"/>
        <v>0</v>
      </c>
      <c r="K164" s="14">
        <f t="shared" si="57"/>
        <v>0</v>
      </c>
      <c r="L164" s="14">
        <f t="shared" si="57"/>
        <v>0</v>
      </c>
      <c r="M164" s="14">
        <f t="shared" si="57"/>
        <v>0</v>
      </c>
      <c r="N164" s="14">
        <f t="shared" si="57"/>
        <v>0</v>
      </c>
      <c r="O164" s="14">
        <f t="shared" si="57"/>
        <v>0</v>
      </c>
      <c r="P164" s="14">
        <f t="shared" si="57"/>
        <v>0</v>
      </c>
      <c r="Q164" s="14">
        <f t="shared" si="57"/>
        <v>0</v>
      </c>
      <c r="R164" s="14">
        <f t="shared" si="57"/>
        <v>0</v>
      </c>
      <c r="S164" s="14">
        <f t="shared" si="57"/>
        <v>0</v>
      </c>
      <c r="T164" s="14">
        <f t="shared" si="57"/>
        <v>0</v>
      </c>
      <c r="U164" s="14">
        <f t="shared" si="57"/>
        <v>0</v>
      </c>
      <c r="V164" s="14">
        <f t="shared" si="57"/>
        <v>0</v>
      </c>
      <c r="W164" s="14">
        <f t="shared" si="57"/>
        <v>271</v>
      </c>
      <c r="X164" s="14">
        <f t="shared" si="57"/>
        <v>271</v>
      </c>
    </row>
    <row r="165" spans="1:24" ht="47.25">
      <c r="A165" s="15" t="s">
        <v>84</v>
      </c>
      <c r="B165" s="41">
        <v>951</v>
      </c>
      <c r="C165" s="3" t="s">
        <v>27</v>
      </c>
      <c r="D165" s="3" t="s">
        <v>28</v>
      </c>
      <c r="E165" s="3" t="s">
        <v>0</v>
      </c>
      <c r="F165" s="16">
        <f>F166</f>
        <v>271</v>
      </c>
      <c r="G165" s="16">
        <f t="shared" si="57"/>
        <v>0</v>
      </c>
      <c r="H165" s="16">
        <f t="shared" si="57"/>
        <v>0</v>
      </c>
      <c r="I165" s="16">
        <f t="shared" si="57"/>
        <v>0</v>
      </c>
      <c r="J165" s="16">
        <f t="shared" si="57"/>
        <v>0</v>
      </c>
      <c r="K165" s="16">
        <f t="shared" si="57"/>
        <v>0</v>
      </c>
      <c r="L165" s="16">
        <f t="shared" si="57"/>
        <v>0</v>
      </c>
      <c r="M165" s="16">
        <f t="shared" si="57"/>
        <v>0</v>
      </c>
      <c r="N165" s="16">
        <f t="shared" si="57"/>
        <v>0</v>
      </c>
      <c r="O165" s="16">
        <f t="shared" si="57"/>
        <v>0</v>
      </c>
      <c r="P165" s="16">
        <f t="shared" si="57"/>
        <v>0</v>
      </c>
      <c r="Q165" s="16">
        <f t="shared" si="57"/>
        <v>0</v>
      </c>
      <c r="R165" s="16">
        <f t="shared" si="57"/>
        <v>0</v>
      </c>
      <c r="S165" s="16">
        <f t="shared" si="57"/>
        <v>0</v>
      </c>
      <c r="T165" s="16">
        <f t="shared" si="57"/>
        <v>0</v>
      </c>
      <c r="U165" s="16">
        <f t="shared" si="57"/>
        <v>0</v>
      </c>
      <c r="V165" s="16">
        <f t="shared" si="57"/>
        <v>0</v>
      </c>
      <c r="W165" s="16">
        <f t="shared" si="57"/>
        <v>271</v>
      </c>
      <c r="X165" s="16">
        <f t="shared" si="57"/>
        <v>271</v>
      </c>
    </row>
    <row r="166" spans="1:24" ht="15.75">
      <c r="A166" s="15" t="s">
        <v>85</v>
      </c>
      <c r="B166" s="41">
        <v>951</v>
      </c>
      <c r="C166" s="3" t="s">
        <v>27</v>
      </c>
      <c r="D166" s="3" t="s">
        <v>28</v>
      </c>
      <c r="E166" s="3" t="s">
        <v>29</v>
      </c>
      <c r="F166" s="16">
        <v>271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>
        <v>271</v>
      </c>
      <c r="X166" s="16">
        <v>271</v>
      </c>
    </row>
    <row r="167" spans="1:24" ht="15.75">
      <c r="A167" s="11" t="s">
        <v>86</v>
      </c>
      <c r="B167" s="39">
        <v>951</v>
      </c>
      <c r="C167" s="5" t="s">
        <v>30</v>
      </c>
      <c r="D167" s="5" t="s">
        <v>1</v>
      </c>
      <c r="E167" s="5" t="s">
        <v>0</v>
      </c>
      <c r="F167" s="12">
        <f>F168</f>
        <v>412</v>
      </c>
      <c r="G167" s="12">
        <f aca="true" t="shared" si="58" ref="G167:X168">G168</f>
        <v>401</v>
      </c>
      <c r="H167" s="12">
        <f t="shared" si="58"/>
        <v>402</v>
      </c>
      <c r="I167" s="12">
        <f t="shared" si="58"/>
        <v>403</v>
      </c>
      <c r="J167" s="12">
        <f t="shared" si="58"/>
        <v>404</v>
      </c>
      <c r="K167" s="12">
        <f t="shared" si="58"/>
        <v>405</v>
      </c>
      <c r="L167" s="12">
        <f t="shared" si="58"/>
        <v>406</v>
      </c>
      <c r="M167" s="12">
        <f t="shared" si="58"/>
        <v>407</v>
      </c>
      <c r="N167" s="12">
        <f t="shared" si="58"/>
        <v>408</v>
      </c>
      <c r="O167" s="12">
        <f t="shared" si="58"/>
        <v>409</v>
      </c>
      <c r="P167" s="12">
        <f t="shared" si="58"/>
        <v>410</v>
      </c>
      <c r="Q167" s="12">
        <f t="shared" si="58"/>
        <v>411</v>
      </c>
      <c r="R167" s="12">
        <f t="shared" si="58"/>
        <v>412</v>
      </c>
      <c r="S167" s="12">
        <f t="shared" si="58"/>
        <v>413</v>
      </c>
      <c r="T167" s="12">
        <f t="shared" si="58"/>
        <v>414</v>
      </c>
      <c r="U167" s="12">
        <f t="shared" si="58"/>
        <v>415</v>
      </c>
      <c r="V167" s="12">
        <f t="shared" si="58"/>
        <v>416</v>
      </c>
      <c r="W167" s="12">
        <f t="shared" si="58"/>
        <v>400</v>
      </c>
      <c r="X167" s="12">
        <f t="shared" si="58"/>
        <v>400</v>
      </c>
    </row>
    <row r="168" spans="1:24" ht="31.5">
      <c r="A168" s="13" t="s">
        <v>76</v>
      </c>
      <c r="B168" s="40">
        <v>951</v>
      </c>
      <c r="C168" s="7" t="s">
        <v>30</v>
      </c>
      <c r="D168" s="7" t="s">
        <v>21</v>
      </c>
      <c r="E168" s="7" t="s">
        <v>0</v>
      </c>
      <c r="F168" s="14">
        <f>F169</f>
        <v>412</v>
      </c>
      <c r="G168" s="14">
        <f t="shared" si="58"/>
        <v>401</v>
      </c>
      <c r="H168" s="14">
        <f t="shared" si="58"/>
        <v>402</v>
      </c>
      <c r="I168" s="14">
        <f t="shared" si="58"/>
        <v>403</v>
      </c>
      <c r="J168" s="14">
        <f t="shared" si="58"/>
        <v>404</v>
      </c>
      <c r="K168" s="14">
        <f t="shared" si="58"/>
        <v>405</v>
      </c>
      <c r="L168" s="14">
        <f t="shared" si="58"/>
        <v>406</v>
      </c>
      <c r="M168" s="14">
        <f t="shared" si="58"/>
        <v>407</v>
      </c>
      <c r="N168" s="14">
        <f t="shared" si="58"/>
        <v>408</v>
      </c>
      <c r="O168" s="14">
        <f t="shared" si="58"/>
        <v>409</v>
      </c>
      <c r="P168" s="14">
        <f t="shared" si="58"/>
        <v>410</v>
      </c>
      <c r="Q168" s="14">
        <f t="shared" si="58"/>
        <v>411</v>
      </c>
      <c r="R168" s="14">
        <f t="shared" si="58"/>
        <v>412</v>
      </c>
      <c r="S168" s="14">
        <f t="shared" si="58"/>
        <v>413</v>
      </c>
      <c r="T168" s="14">
        <f t="shared" si="58"/>
        <v>414</v>
      </c>
      <c r="U168" s="14">
        <f t="shared" si="58"/>
        <v>415</v>
      </c>
      <c r="V168" s="14">
        <f t="shared" si="58"/>
        <v>416</v>
      </c>
      <c r="W168" s="14">
        <f t="shared" si="58"/>
        <v>400</v>
      </c>
      <c r="X168" s="14">
        <f t="shared" si="58"/>
        <v>400</v>
      </c>
    </row>
    <row r="169" spans="1:24" ht="31.5">
      <c r="A169" s="15" t="s">
        <v>55</v>
      </c>
      <c r="B169" s="41">
        <v>951</v>
      </c>
      <c r="C169" s="3" t="s">
        <v>30</v>
      </c>
      <c r="D169" s="3" t="s">
        <v>21</v>
      </c>
      <c r="E169" s="3" t="s">
        <v>4</v>
      </c>
      <c r="F169" s="16">
        <v>412</v>
      </c>
      <c r="G169" s="16">
        <v>401</v>
      </c>
      <c r="H169" s="16">
        <v>402</v>
      </c>
      <c r="I169" s="16">
        <v>403</v>
      </c>
      <c r="J169" s="16">
        <v>404</v>
      </c>
      <c r="K169" s="16">
        <v>405</v>
      </c>
      <c r="L169" s="16">
        <v>406</v>
      </c>
      <c r="M169" s="16">
        <v>407</v>
      </c>
      <c r="N169" s="16">
        <v>408</v>
      </c>
      <c r="O169" s="16">
        <v>409</v>
      </c>
      <c r="P169" s="16">
        <v>410</v>
      </c>
      <c r="Q169" s="16">
        <v>411</v>
      </c>
      <c r="R169" s="16">
        <v>412</v>
      </c>
      <c r="S169" s="16">
        <v>413</v>
      </c>
      <c r="T169" s="16">
        <v>414</v>
      </c>
      <c r="U169" s="16">
        <v>415</v>
      </c>
      <c r="V169" s="16">
        <v>416</v>
      </c>
      <c r="W169" s="16">
        <v>400</v>
      </c>
      <c r="X169" s="16">
        <v>400</v>
      </c>
    </row>
    <row r="170" spans="1:24" ht="18.75">
      <c r="A170" s="9" t="s">
        <v>228</v>
      </c>
      <c r="B170" s="38">
        <v>951</v>
      </c>
      <c r="C170" s="8" t="s">
        <v>120</v>
      </c>
      <c r="D170" s="8" t="s">
        <v>1</v>
      </c>
      <c r="E170" s="8" t="s">
        <v>0</v>
      </c>
      <c r="F170" s="10">
        <f>F171+F175</f>
        <v>500</v>
      </c>
      <c r="G170" s="10">
        <f aca="true" t="shared" si="59" ref="G170:X173">G171</f>
        <v>0</v>
      </c>
      <c r="H170" s="10">
        <f t="shared" si="59"/>
        <v>0</v>
      </c>
      <c r="I170" s="10">
        <f t="shared" si="59"/>
        <v>0</v>
      </c>
      <c r="J170" s="10">
        <f t="shared" si="59"/>
        <v>0</v>
      </c>
      <c r="K170" s="10">
        <f t="shared" si="59"/>
        <v>0</v>
      </c>
      <c r="L170" s="10">
        <f t="shared" si="59"/>
        <v>0</v>
      </c>
      <c r="M170" s="10">
        <f t="shared" si="59"/>
        <v>0</v>
      </c>
      <c r="N170" s="10">
        <f t="shared" si="59"/>
        <v>0</v>
      </c>
      <c r="O170" s="10">
        <f t="shared" si="59"/>
        <v>0</v>
      </c>
      <c r="P170" s="10">
        <f t="shared" si="59"/>
        <v>0</v>
      </c>
      <c r="Q170" s="10">
        <f t="shared" si="59"/>
        <v>0</v>
      </c>
      <c r="R170" s="10">
        <f t="shared" si="59"/>
        <v>0</v>
      </c>
      <c r="S170" s="10">
        <f t="shared" si="59"/>
        <v>0</v>
      </c>
      <c r="T170" s="10">
        <f t="shared" si="59"/>
        <v>0</v>
      </c>
      <c r="U170" s="10">
        <f t="shared" si="59"/>
        <v>0</v>
      </c>
      <c r="V170" s="10">
        <f t="shared" si="59"/>
        <v>0</v>
      </c>
      <c r="W170" s="10">
        <f>W171+W175</f>
        <v>1300</v>
      </c>
      <c r="X170" s="10">
        <f>X171+X175</f>
        <v>900</v>
      </c>
    </row>
    <row r="171" spans="1:24" ht="15.75">
      <c r="A171" s="11" t="s">
        <v>229</v>
      </c>
      <c r="B171" s="39">
        <v>951</v>
      </c>
      <c r="C171" s="5" t="s">
        <v>31</v>
      </c>
      <c r="D171" s="5" t="s">
        <v>1</v>
      </c>
      <c r="E171" s="5" t="s">
        <v>0</v>
      </c>
      <c r="F171" s="12">
        <f>F172</f>
        <v>500</v>
      </c>
      <c r="G171" s="12">
        <f t="shared" si="59"/>
        <v>0</v>
      </c>
      <c r="H171" s="12">
        <f t="shared" si="59"/>
        <v>0</v>
      </c>
      <c r="I171" s="12">
        <f t="shared" si="59"/>
        <v>0</v>
      </c>
      <c r="J171" s="12">
        <f t="shared" si="59"/>
        <v>0</v>
      </c>
      <c r="K171" s="12">
        <f t="shared" si="59"/>
        <v>0</v>
      </c>
      <c r="L171" s="12">
        <f t="shared" si="59"/>
        <v>0</v>
      </c>
      <c r="M171" s="12">
        <f t="shared" si="59"/>
        <v>0</v>
      </c>
      <c r="N171" s="12">
        <f t="shared" si="59"/>
        <v>0</v>
      </c>
      <c r="O171" s="12">
        <f t="shared" si="59"/>
        <v>0</v>
      </c>
      <c r="P171" s="12">
        <f t="shared" si="59"/>
        <v>0</v>
      </c>
      <c r="Q171" s="12">
        <f t="shared" si="59"/>
        <v>0</v>
      </c>
      <c r="R171" s="12">
        <f t="shared" si="59"/>
        <v>0</v>
      </c>
      <c r="S171" s="12">
        <f t="shared" si="59"/>
        <v>0</v>
      </c>
      <c r="T171" s="12">
        <f t="shared" si="59"/>
        <v>0</v>
      </c>
      <c r="U171" s="12">
        <f t="shared" si="59"/>
        <v>0</v>
      </c>
      <c r="V171" s="12">
        <f t="shared" si="59"/>
        <v>0</v>
      </c>
      <c r="W171" s="12">
        <f t="shared" si="59"/>
        <v>800</v>
      </c>
      <c r="X171" s="12">
        <f t="shared" si="59"/>
        <v>900</v>
      </c>
    </row>
    <row r="172" spans="1:24" ht="31.5">
      <c r="A172" s="13" t="s">
        <v>115</v>
      </c>
      <c r="B172" s="40">
        <v>951</v>
      </c>
      <c r="C172" s="7" t="s">
        <v>31</v>
      </c>
      <c r="D172" s="7" t="s">
        <v>114</v>
      </c>
      <c r="E172" s="7" t="s">
        <v>0</v>
      </c>
      <c r="F172" s="14">
        <f>F173</f>
        <v>500</v>
      </c>
      <c r="G172" s="14">
        <f t="shared" si="59"/>
        <v>0</v>
      </c>
      <c r="H172" s="14">
        <f t="shared" si="59"/>
        <v>0</v>
      </c>
      <c r="I172" s="14">
        <f t="shared" si="59"/>
        <v>0</v>
      </c>
      <c r="J172" s="14">
        <f t="shared" si="59"/>
        <v>0</v>
      </c>
      <c r="K172" s="14">
        <f t="shared" si="59"/>
        <v>0</v>
      </c>
      <c r="L172" s="14">
        <f t="shared" si="59"/>
        <v>0</v>
      </c>
      <c r="M172" s="14">
        <f t="shared" si="59"/>
        <v>0</v>
      </c>
      <c r="N172" s="14">
        <f t="shared" si="59"/>
        <v>0</v>
      </c>
      <c r="O172" s="14">
        <f t="shared" si="59"/>
        <v>0</v>
      </c>
      <c r="P172" s="14">
        <f t="shared" si="59"/>
        <v>0</v>
      </c>
      <c r="Q172" s="14">
        <f t="shared" si="59"/>
        <v>0</v>
      </c>
      <c r="R172" s="14">
        <f t="shared" si="59"/>
        <v>0</v>
      </c>
      <c r="S172" s="14">
        <f t="shared" si="59"/>
        <v>0</v>
      </c>
      <c r="T172" s="14">
        <f t="shared" si="59"/>
        <v>0</v>
      </c>
      <c r="U172" s="14">
        <f t="shared" si="59"/>
        <v>0</v>
      </c>
      <c r="V172" s="14">
        <f t="shared" si="59"/>
        <v>0</v>
      </c>
      <c r="W172" s="14">
        <f t="shared" si="59"/>
        <v>800</v>
      </c>
      <c r="X172" s="14">
        <f t="shared" si="59"/>
        <v>900</v>
      </c>
    </row>
    <row r="173" spans="1:24" ht="31.5">
      <c r="A173" s="15" t="s">
        <v>82</v>
      </c>
      <c r="B173" s="41">
        <v>951</v>
      </c>
      <c r="C173" s="3" t="s">
        <v>31</v>
      </c>
      <c r="D173" s="3" t="s">
        <v>26</v>
      </c>
      <c r="E173" s="3" t="s">
        <v>0</v>
      </c>
      <c r="F173" s="16">
        <f>F174</f>
        <v>500</v>
      </c>
      <c r="G173" s="16">
        <f t="shared" si="59"/>
        <v>0</v>
      </c>
      <c r="H173" s="16">
        <f t="shared" si="59"/>
        <v>0</v>
      </c>
      <c r="I173" s="16">
        <f t="shared" si="59"/>
        <v>0</v>
      </c>
      <c r="J173" s="16">
        <f t="shared" si="59"/>
        <v>0</v>
      </c>
      <c r="K173" s="16">
        <f t="shared" si="59"/>
        <v>0</v>
      </c>
      <c r="L173" s="16">
        <f t="shared" si="59"/>
        <v>0</v>
      </c>
      <c r="M173" s="16">
        <f t="shared" si="59"/>
        <v>0</v>
      </c>
      <c r="N173" s="16">
        <f t="shared" si="59"/>
        <v>0</v>
      </c>
      <c r="O173" s="16">
        <f t="shared" si="59"/>
        <v>0</v>
      </c>
      <c r="P173" s="16">
        <f t="shared" si="59"/>
        <v>0</v>
      </c>
      <c r="Q173" s="16">
        <f t="shared" si="59"/>
        <v>0</v>
      </c>
      <c r="R173" s="16">
        <f t="shared" si="59"/>
        <v>0</v>
      </c>
      <c r="S173" s="16">
        <f t="shared" si="59"/>
        <v>0</v>
      </c>
      <c r="T173" s="16">
        <f t="shared" si="59"/>
        <v>0</v>
      </c>
      <c r="U173" s="16">
        <f t="shared" si="59"/>
        <v>0</v>
      </c>
      <c r="V173" s="16">
        <f t="shared" si="59"/>
        <v>0</v>
      </c>
      <c r="W173" s="16">
        <f t="shared" si="59"/>
        <v>800</v>
      </c>
      <c r="X173" s="16">
        <f t="shared" si="59"/>
        <v>900</v>
      </c>
    </row>
    <row r="174" spans="1:24" ht="31.5">
      <c r="A174" s="15" t="s">
        <v>55</v>
      </c>
      <c r="B174" s="41">
        <v>951</v>
      </c>
      <c r="C174" s="3" t="s">
        <v>31</v>
      </c>
      <c r="D174" s="3" t="s">
        <v>26</v>
      </c>
      <c r="E174" s="3" t="s">
        <v>4</v>
      </c>
      <c r="F174" s="16">
        <v>500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>
        <v>800</v>
      </c>
      <c r="X174" s="16">
        <v>900</v>
      </c>
    </row>
    <row r="175" spans="1:24" ht="31.5">
      <c r="A175" s="48" t="s">
        <v>257</v>
      </c>
      <c r="B175" s="38">
        <v>951</v>
      </c>
      <c r="C175" s="49" t="s">
        <v>258</v>
      </c>
      <c r="D175" s="49" t="s">
        <v>1</v>
      </c>
      <c r="E175" s="49"/>
      <c r="F175" s="50">
        <f>F176</f>
        <v>0</v>
      </c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>
        <f>W176</f>
        <v>500</v>
      </c>
      <c r="X175" s="50">
        <f>X176</f>
        <v>0</v>
      </c>
    </row>
    <row r="176" spans="1:24" ht="31.5">
      <c r="A176" s="11" t="s">
        <v>76</v>
      </c>
      <c r="B176" s="39">
        <v>951</v>
      </c>
      <c r="C176" s="5" t="s">
        <v>258</v>
      </c>
      <c r="D176" s="5" t="s">
        <v>21</v>
      </c>
      <c r="E176" s="5"/>
      <c r="F176" s="12">
        <f>F177</f>
        <v>0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>
        <f>W177</f>
        <v>500</v>
      </c>
      <c r="X176" s="12">
        <f>X177</f>
        <v>0</v>
      </c>
    </row>
    <row r="177" spans="1:24" ht="15.75">
      <c r="A177" s="15" t="s">
        <v>244</v>
      </c>
      <c r="B177" s="41">
        <v>951</v>
      </c>
      <c r="C177" s="3" t="s">
        <v>258</v>
      </c>
      <c r="D177" s="3" t="s">
        <v>21</v>
      </c>
      <c r="E177" s="3"/>
      <c r="F177" s="16">
        <v>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>
        <v>500</v>
      </c>
      <c r="X177" s="16">
        <v>0</v>
      </c>
    </row>
    <row r="178" spans="1:24" ht="18.75">
      <c r="A178" s="9" t="s">
        <v>230</v>
      </c>
      <c r="B178" s="38">
        <v>951</v>
      </c>
      <c r="C178" s="8" t="s">
        <v>231</v>
      </c>
      <c r="D178" s="8" t="s">
        <v>1</v>
      </c>
      <c r="E178" s="8" t="s">
        <v>0</v>
      </c>
      <c r="F178" s="10">
        <f>F179+F183</f>
        <v>1948.17</v>
      </c>
      <c r="G178" s="10">
        <f aca="true" t="shared" si="60" ref="G178:X178">G179+G183</f>
        <v>1500</v>
      </c>
      <c r="H178" s="10">
        <f t="shared" si="60"/>
        <v>1500</v>
      </c>
      <c r="I178" s="10">
        <f t="shared" si="60"/>
        <v>1500</v>
      </c>
      <c r="J178" s="10">
        <f t="shared" si="60"/>
        <v>1500</v>
      </c>
      <c r="K178" s="10">
        <f t="shared" si="60"/>
        <v>1500</v>
      </c>
      <c r="L178" s="10">
        <f t="shared" si="60"/>
        <v>1500</v>
      </c>
      <c r="M178" s="10">
        <f t="shared" si="60"/>
        <v>1500</v>
      </c>
      <c r="N178" s="10">
        <f t="shared" si="60"/>
        <v>1500</v>
      </c>
      <c r="O178" s="10">
        <f t="shared" si="60"/>
        <v>1500</v>
      </c>
      <c r="P178" s="10">
        <f t="shared" si="60"/>
        <v>1500</v>
      </c>
      <c r="Q178" s="10">
        <f t="shared" si="60"/>
        <v>1500</v>
      </c>
      <c r="R178" s="10">
        <f t="shared" si="60"/>
        <v>1500</v>
      </c>
      <c r="S178" s="10">
        <f t="shared" si="60"/>
        <v>1500</v>
      </c>
      <c r="T178" s="10">
        <f t="shared" si="60"/>
        <v>1500</v>
      </c>
      <c r="U178" s="10">
        <f t="shared" si="60"/>
        <v>1500</v>
      </c>
      <c r="V178" s="10">
        <f t="shared" si="60"/>
        <v>1500</v>
      </c>
      <c r="W178" s="10">
        <f t="shared" si="60"/>
        <v>2000</v>
      </c>
      <c r="X178" s="10">
        <f t="shared" si="60"/>
        <v>2000</v>
      </c>
    </row>
    <row r="179" spans="1:24" ht="15.75">
      <c r="A179" s="17" t="s">
        <v>79</v>
      </c>
      <c r="B179" s="39">
        <v>951</v>
      </c>
      <c r="C179" s="5" t="s">
        <v>232</v>
      </c>
      <c r="D179" s="5" t="s">
        <v>1</v>
      </c>
      <c r="E179" s="5" t="s">
        <v>0</v>
      </c>
      <c r="F179" s="12">
        <f>F180</f>
        <v>1851.67</v>
      </c>
      <c r="G179" s="12">
        <v>1500</v>
      </c>
      <c r="H179" s="12">
        <v>1500</v>
      </c>
      <c r="I179" s="12">
        <v>1500</v>
      </c>
      <c r="J179" s="12">
        <v>1500</v>
      </c>
      <c r="K179" s="12">
        <v>1500</v>
      </c>
      <c r="L179" s="12">
        <v>1500</v>
      </c>
      <c r="M179" s="12">
        <v>1500</v>
      </c>
      <c r="N179" s="12">
        <v>1500</v>
      </c>
      <c r="O179" s="12">
        <v>1500</v>
      </c>
      <c r="P179" s="12">
        <v>1500</v>
      </c>
      <c r="Q179" s="12">
        <v>1500</v>
      </c>
      <c r="R179" s="12">
        <v>1500</v>
      </c>
      <c r="S179" s="12">
        <v>1500</v>
      </c>
      <c r="T179" s="12">
        <v>1500</v>
      </c>
      <c r="U179" s="12">
        <v>1500</v>
      </c>
      <c r="V179" s="12">
        <v>1500</v>
      </c>
      <c r="W179" s="12">
        <f aca="true" t="shared" si="61" ref="W179:X181">W180</f>
        <v>1900</v>
      </c>
      <c r="X179" s="12">
        <f t="shared" si="61"/>
        <v>1900</v>
      </c>
    </row>
    <row r="180" spans="1:24" ht="47.25">
      <c r="A180" s="13" t="s">
        <v>113</v>
      </c>
      <c r="B180" s="40">
        <v>951</v>
      </c>
      <c r="C180" s="7" t="s">
        <v>232</v>
      </c>
      <c r="D180" s="7" t="s">
        <v>112</v>
      </c>
      <c r="E180" s="7" t="s">
        <v>0</v>
      </c>
      <c r="F180" s="14">
        <f>F181</f>
        <v>1851.67</v>
      </c>
      <c r="G180" s="14">
        <v>1500</v>
      </c>
      <c r="H180" s="14">
        <v>1500</v>
      </c>
      <c r="I180" s="14">
        <v>1500</v>
      </c>
      <c r="J180" s="14">
        <v>1500</v>
      </c>
      <c r="K180" s="14">
        <v>1500</v>
      </c>
      <c r="L180" s="14">
        <v>1500</v>
      </c>
      <c r="M180" s="14">
        <v>1500</v>
      </c>
      <c r="N180" s="14">
        <v>1500</v>
      </c>
      <c r="O180" s="14">
        <v>1500</v>
      </c>
      <c r="P180" s="14">
        <v>1500</v>
      </c>
      <c r="Q180" s="14">
        <v>1500</v>
      </c>
      <c r="R180" s="14">
        <v>1500</v>
      </c>
      <c r="S180" s="14">
        <v>1500</v>
      </c>
      <c r="T180" s="14">
        <v>1500</v>
      </c>
      <c r="U180" s="14">
        <v>1500</v>
      </c>
      <c r="V180" s="14">
        <v>1500</v>
      </c>
      <c r="W180" s="14">
        <f t="shared" si="61"/>
        <v>1900</v>
      </c>
      <c r="X180" s="14">
        <f t="shared" si="61"/>
        <v>1900</v>
      </c>
    </row>
    <row r="181" spans="1:24" ht="47.25">
      <c r="A181" s="15" t="s">
        <v>81</v>
      </c>
      <c r="B181" s="41">
        <v>951</v>
      </c>
      <c r="C181" s="3" t="s">
        <v>232</v>
      </c>
      <c r="D181" s="3" t="s">
        <v>51</v>
      </c>
      <c r="E181" s="3" t="s">
        <v>0</v>
      </c>
      <c r="F181" s="16">
        <f>F182</f>
        <v>1851.67</v>
      </c>
      <c r="G181" s="16">
        <v>1500</v>
      </c>
      <c r="H181" s="16">
        <v>1500</v>
      </c>
      <c r="I181" s="16">
        <v>1500</v>
      </c>
      <c r="J181" s="16">
        <v>1500</v>
      </c>
      <c r="K181" s="16">
        <v>1500</v>
      </c>
      <c r="L181" s="16">
        <v>1500</v>
      </c>
      <c r="M181" s="16">
        <v>1500</v>
      </c>
      <c r="N181" s="16">
        <v>1500</v>
      </c>
      <c r="O181" s="16">
        <v>1500</v>
      </c>
      <c r="P181" s="16">
        <v>1500</v>
      </c>
      <c r="Q181" s="16">
        <v>1500</v>
      </c>
      <c r="R181" s="16">
        <v>1500</v>
      </c>
      <c r="S181" s="16">
        <v>1500</v>
      </c>
      <c r="T181" s="16">
        <v>1500</v>
      </c>
      <c r="U181" s="16">
        <v>1500</v>
      </c>
      <c r="V181" s="16">
        <v>1500</v>
      </c>
      <c r="W181" s="16">
        <f t="shared" si="61"/>
        <v>1900</v>
      </c>
      <c r="X181" s="16">
        <f t="shared" si="61"/>
        <v>1900</v>
      </c>
    </row>
    <row r="182" spans="1:24" ht="31.5">
      <c r="A182" s="15" t="s">
        <v>92</v>
      </c>
      <c r="B182" s="41">
        <v>951</v>
      </c>
      <c r="C182" s="3" t="s">
        <v>232</v>
      </c>
      <c r="D182" s="3" t="s">
        <v>51</v>
      </c>
      <c r="E182" s="3" t="s">
        <v>39</v>
      </c>
      <c r="F182" s="16">
        <v>1851.67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>
        <v>1900</v>
      </c>
      <c r="X182" s="16">
        <v>1900</v>
      </c>
    </row>
    <row r="183" spans="1:24" ht="31.5">
      <c r="A183" s="17" t="s">
        <v>233</v>
      </c>
      <c r="B183" s="39">
        <v>951</v>
      </c>
      <c r="C183" s="5" t="s">
        <v>234</v>
      </c>
      <c r="D183" s="5" t="s">
        <v>1</v>
      </c>
      <c r="E183" s="5" t="s">
        <v>0</v>
      </c>
      <c r="F183" s="12">
        <f>F184</f>
        <v>96.5</v>
      </c>
      <c r="G183" s="12">
        <f aca="true" t="shared" si="62" ref="G183:X185">G184</f>
        <v>0</v>
      </c>
      <c r="H183" s="12">
        <f t="shared" si="62"/>
        <v>0</v>
      </c>
      <c r="I183" s="12">
        <f t="shared" si="62"/>
        <v>0</v>
      </c>
      <c r="J183" s="12">
        <f t="shared" si="62"/>
        <v>0</v>
      </c>
      <c r="K183" s="12">
        <f t="shared" si="62"/>
        <v>0</v>
      </c>
      <c r="L183" s="12">
        <f t="shared" si="62"/>
        <v>0</v>
      </c>
      <c r="M183" s="12">
        <f t="shared" si="62"/>
        <v>0</v>
      </c>
      <c r="N183" s="12">
        <f t="shared" si="62"/>
        <v>0</v>
      </c>
      <c r="O183" s="12">
        <f t="shared" si="62"/>
        <v>0</v>
      </c>
      <c r="P183" s="12">
        <f t="shared" si="62"/>
        <v>0</v>
      </c>
      <c r="Q183" s="12">
        <f t="shared" si="62"/>
        <v>0</v>
      </c>
      <c r="R183" s="12">
        <f t="shared" si="62"/>
        <v>0</v>
      </c>
      <c r="S183" s="12">
        <f t="shared" si="62"/>
        <v>0</v>
      </c>
      <c r="T183" s="12">
        <f t="shared" si="62"/>
        <v>0</v>
      </c>
      <c r="U183" s="12">
        <f t="shared" si="62"/>
        <v>0</v>
      </c>
      <c r="V183" s="12">
        <f t="shared" si="62"/>
        <v>0</v>
      </c>
      <c r="W183" s="12">
        <f t="shared" si="62"/>
        <v>100</v>
      </c>
      <c r="X183" s="12">
        <f t="shared" si="62"/>
        <v>100</v>
      </c>
    </row>
    <row r="184" spans="1:24" ht="47.25">
      <c r="A184" s="13" t="s">
        <v>235</v>
      </c>
      <c r="B184" s="40">
        <v>951</v>
      </c>
      <c r="C184" s="7" t="s">
        <v>234</v>
      </c>
      <c r="D184" s="7" t="s">
        <v>24</v>
      </c>
      <c r="E184" s="7" t="s">
        <v>0</v>
      </c>
      <c r="F184" s="14">
        <f>F185</f>
        <v>96.5</v>
      </c>
      <c r="G184" s="14">
        <f t="shared" si="62"/>
        <v>0</v>
      </c>
      <c r="H184" s="14">
        <f t="shared" si="62"/>
        <v>0</v>
      </c>
      <c r="I184" s="14">
        <f t="shared" si="62"/>
        <v>0</v>
      </c>
      <c r="J184" s="14">
        <f t="shared" si="62"/>
        <v>0</v>
      </c>
      <c r="K184" s="14">
        <f t="shared" si="62"/>
        <v>0</v>
      </c>
      <c r="L184" s="14">
        <f t="shared" si="62"/>
        <v>0</v>
      </c>
      <c r="M184" s="14">
        <f t="shared" si="62"/>
        <v>0</v>
      </c>
      <c r="N184" s="14">
        <f t="shared" si="62"/>
        <v>0</v>
      </c>
      <c r="O184" s="14">
        <f t="shared" si="62"/>
        <v>0</v>
      </c>
      <c r="P184" s="14">
        <f t="shared" si="62"/>
        <v>0</v>
      </c>
      <c r="Q184" s="14">
        <f t="shared" si="62"/>
        <v>0</v>
      </c>
      <c r="R184" s="14">
        <f t="shared" si="62"/>
        <v>0</v>
      </c>
      <c r="S184" s="14">
        <f t="shared" si="62"/>
        <v>0</v>
      </c>
      <c r="T184" s="14">
        <f t="shared" si="62"/>
        <v>0</v>
      </c>
      <c r="U184" s="14">
        <f t="shared" si="62"/>
        <v>0</v>
      </c>
      <c r="V184" s="14">
        <f t="shared" si="62"/>
        <v>0</v>
      </c>
      <c r="W184" s="14">
        <f t="shared" si="62"/>
        <v>100</v>
      </c>
      <c r="X184" s="14">
        <f t="shared" si="62"/>
        <v>100</v>
      </c>
    </row>
    <row r="185" spans="1:24" ht="47.25">
      <c r="A185" s="15" t="s">
        <v>80</v>
      </c>
      <c r="B185" s="41">
        <v>951</v>
      </c>
      <c r="C185" s="3" t="s">
        <v>234</v>
      </c>
      <c r="D185" s="3" t="s">
        <v>25</v>
      </c>
      <c r="E185" s="3" t="s">
        <v>0</v>
      </c>
      <c r="F185" s="16">
        <f>F186</f>
        <v>96.5</v>
      </c>
      <c r="G185" s="16">
        <f t="shared" si="62"/>
        <v>0</v>
      </c>
      <c r="H185" s="16">
        <f t="shared" si="62"/>
        <v>0</v>
      </c>
      <c r="I185" s="16">
        <f t="shared" si="62"/>
        <v>0</v>
      </c>
      <c r="J185" s="16">
        <f t="shared" si="62"/>
        <v>0</v>
      </c>
      <c r="K185" s="16">
        <f t="shared" si="62"/>
        <v>0</v>
      </c>
      <c r="L185" s="16">
        <f t="shared" si="62"/>
        <v>0</v>
      </c>
      <c r="M185" s="16">
        <f t="shared" si="62"/>
        <v>0</v>
      </c>
      <c r="N185" s="16">
        <f t="shared" si="62"/>
        <v>0</v>
      </c>
      <c r="O185" s="16">
        <f t="shared" si="62"/>
        <v>0</v>
      </c>
      <c r="P185" s="16">
        <f t="shared" si="62"/>
        <v>0</v>
      </c>
      <c r="Q185" s="16">
        <f t="shared" si="62"/>
        <v>0</v>
      </c>
      <c r="R185" s="16">
        <f t="shared" si="62"/>
        <v>0</v>
      </c>
      <c r="S185" s="16">
        <f t="shared" si="62"/>
        <v>0</v>
      </c>
      <c r="T185" s="16">
        <f t="shared" si="62"/>
        <v>0</v>
      </c>
      <c r="U185" s="16">
        <f t="shared" si="62"/>
        <v>0</v>
      </c>
      <c r="V185" s="16">
        <f t="shared" si="62"/>
        <v>0</v>
      </c>
      <c r="W185" s="16">
        <f t="shared" si="62"/>
        <v>100</v>
      </c>
      <c r="X185" s="16">
        <f t="shared" si="62"/>
        <v>100</v>
      </c>
    </row>
    <row r="186" spans="1:24" ht="31.5">
      <c r="A186" s="15" t="s">
        <v>55</v>
      </c>
      <c r="B186" s="41">
        <v>951</v>
      </c>
      <c r="C186" s="3" t="s">
        <v>234</v>
      </c>
      <c r="D186" s="3" t="s">
        <v>25</v>
      </c>
      <c r="E186" s="3" t="s">
        <v>4</v>
      </c>
      <c r="F186" s="16">
        <v>96.5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>
        <v>100</v>
      </c>
      <c r="X186" s="16">
        <v>100</v>
      </c>
    </row>
    <row r="187" spans="1:24" ht="31.5">
      <c r="A187" s="9" t="s">
        <v>236</v>
      </c>
      <c r="B187" s="38">
        <v>951</v>
      </c>
      <c r="C187" s="8" t="s">
        <v>237</v>
      </c>
      <c r="D187" s="8" t="s">
        <v>1</v>
      </c>
      <c r="E187" s="8" t="s">
        <v>0</v>
      </c>
      <c r="F187" s="10">
        <f>F188</f>
        <v>50</v>
      </c>
      <c r="G187" s="10">
        <f aca="true" t="shared" si="63" ref="G187:X190">G188</f>
        <v>0</v>
      </c>
      <c r="H187" s="10">
        <f t="shared" si="63"/>
        <v>0</v>
      </c>
      <c r="I187" s="10">
        <f t="shared" si="63"/>
        <v>0</v>
      </c>
      <c r="J187" s="10">
        <f t="shared" si="63"/>
        <v>0</v>
      </c>
      <c r="K187" s="10">
        <f t="shared" si="63"/>
        <v>0</v>
      </c>
      <c r="L187" s="10">
        <f t="shared" si="63"/>
        <v>0</v>
      </c>
      <c r="M187" s="10">
        <f t="shared" si="63"/>
        <v>0</v>
      </c>
      <c r="N187" s="10">
        <f t="shared" si="63"/>
        <v>0</v>
      </c>
      <c r="O187" s="10">
        <f t="shared" si="63"/>
        <v>0</v>
      </c>
      <c r="P187" s="10">
        <f t="shared" si="63"/>
        <v>0</v>
      </c>
      <c r="Q187" s="10">
        <f t="shared" si="63"/>
        <v>0</v>
      </c>
      <c r="R187" s="10">
        <f t="shared" si="63"/>
        <v>0</v>
      </c>
      <c r="S187" s="10">
        <f t="shared" si="63"/>
        <v>0</v>
      </c>
      <c r="T187" s="10">
        <f t="shared" si="63"/>
        <v>0</v>
      </c>
      <c r="U187" s="10">
        <f t="shared" si="63"/>
        <v>0</v>
      </c>
      <c r="V187" s="10">
        <f t="shared" si="63"/>
        <v>0</v>
      </c>
      <c r="W187" s="10">
        <f t="shared" si="63"/>
        <v>50</v>
      </c>
      <c r="X187" s="10">
        <f t="shared" si="63"/>
        <v>50</v>
      </c>
    </row>
    <row r="188" spans="1:24" ht="31.5">
      <c r="A188" s="17" t="s">
        <v>238</v>
      </c>
      <c r="B188" s="39">
        <v>951</v>
      </c>
      <c r="C188" s="5" t="s">
        <v>239</v>
      </c>
      <c r="D188" s="5" t="s">
        <v>1</v>
      </c>
      <c r="E188" s="5" t="s">
        <v>0</v>
      </c>
      <c r="F188" s="12">
        <f>F189</f>
        <v>50</v>
      </c>
      <c r="G188" s="12">
        <f t="shared" si="63"/>
        <v>0</v>
      </c>
      <c r="H188" s="12">
        <f t="shared" si="63"/>
        <v>0</v>
      </c>
      <c r="I188" s="12">
        <f t="shared" si="63"/>
        <v>0</v>
      </c>
      <c r="J188" s="12">
        <f t="shared" si="63"/>
        <v>0</v>
      </c>
      <c r="K188" s="12">
        <f t="shared" si="63"/>
        <v>0</v>
      </c>
      <c r="L188" s="12">
        <f t="shared" si="63"/>
        <v>0</v>
      </c>
      <c r="M188" s="12">
        <f t="shared" si="63"/>
        <v>0</v>
      </c>
      <c r="N188" s="12">
        <f t="shared" si="63"/>
        <v>0</v>
      </c>
      <c r="O188" s="12">
        <f t="shared" si="63"/>
        <v>0</v>
      </c>
      <c r="P188" s="12">
        <f t="shared" si="63"/>
        <v>0</v>
      </c>
      <c r="Q188" s="12">
        <f t="shared" si="63"/>
        <v>0</v>
      </c>
      <c r="R188" s="12">
        <f t="shared" si="63"/>
        <v>0</v>
      </c>
      <c r="S188" s="12">
        <f t="shared" si="63"/>
        <v>0</v>
      </c>
      <c r="T188" s="12">
        <f t="shared" si="63"/>
        <v>0</v>
      </c>
      <c r="U188" s="12">
        <f t="shared" si="63"/>
        <v>0</v>
      </c>
      <c r="V188" s="12">
        <f t="shared" si="63"/>
        <v>0</v>
      </c>
      <c r="W188" s="12">
        <f t="shared" si="63"/>
        <v>50</v>
      </c>
      <c r="X188" s="12">
        <f t="shared" si="63"/>
        <v>50</v>
      </c>
    </row>
    <row r="189" spans="1:24" ht="31.5">
      <c r="A189" s="13" t="s">
        <v>100</v>
      </c>
      <c r="B189" s="40">
        <v>951</v>
      </c>
      <c r="C189" s="7" t="s">
        <v>239</v>
      </c>
      <c r="D189" s="7" t="s">
        <v>99</v>
      </c>
      <c r="E189" s="7" t="s">
        <v>0</v>
      </c>
      <c r="F189" s="14">
        <f>F190</f>
        <v>50</v>
      </c>
      <c r="G189" s="14">
        <f t="shared" si="63"/>
        <v>0</v>
      </c>
      <c r="H189" s="14">
        <f t="shared" si="63"/>
        <v>0</v>
      </c>
      <c r="I189" s="14">
        <f t="shared" si="63"/>
        <v>0</v>
      </c>
      <c r="J189" s="14">
        <f t="shared" si="63"/>
        <v>0</v>
      </c>
      <c r="K189" s="14">
        <f t="shared" si="63"/>
        <v>0</v>
      </c>
      <c r="L189" s="14">
        <f t="shared" si="63"/>
        <v>0</v>
      </c>
      <c r="M189" s="14">
        <f t="shared" si="63"/>
        <v>0</v>
      </c>
      <c r="N189" s="14">
        <f t="shared" si="63"/>
        <v>0</v>
      </c>
      <c r="O189" s="14">
        <f t="shared" si="63"/>
        <v>0</v>
      </c>
      <c r="P189" s="14">
        <f t="shared" si="63"/>
        <v>0</v>
      </c>
      <c r="Q189" s="14">
        <f t="shared" si="63"/>
        <v>0</v>
      </c>
      <c r="R189" s="14">
        <f t="shared" si="63"/>
        <v>0</v>
      </c>
      <c r="S189" s="14">
        <f t="shared" si="63"/>
        <v>0</v>
      </c>
      <c r="T189" s="14">
        <f t="shared" si="63"/>
        <v>0</v>
      </c>
      <c r="U189" s="14">
        <f t="shared" si="63"/>
        <v>0</v>
      </c>
      <c r="V189" s="14">
        <f t="shared" si="63"/>
        <v>0</v>
      </c>
      <c r="W189" s="14">
        <f t="shared" si="63"/>
        <v>50</v>
      </c>
      <c r="X189" s="14">
        <f t="shared" si="63"/>
        <v>50</v>
      </c>
    </row>
    <row r="190" spans="1:24" ht="31.5">
      <c r="A190" s="15" t="s">
        <v>62</v>
      </c>
      <c r="B190" s="41">
        <v>951</v>
      </c>
      <c r="C190" s="3" t="s">
        <v>239</v>
      </c>
      <c r="D190" s="3" t="s">
        <v>9</v>
      </c>
      <c r="E190" s="3" t="s">
        <v>0</v>
      </c>
      <c r="F190" s="16">
        <f>F191</f>
        <v>50</v>
      </c>
      <c r="G190" s="16">
        <f t="shared" si="63"/>
        <v>0</v>
      </c>
      <c r="H190" s="16">
        <f t="shared" si="63"/>
        <v>0</v>
      </c>
      <c r="I190" s="16">
        <f t="shared" si="63"/>
        <v>0</v>
      </c>
      <c r="J190" s="16">
        <f t="shared" si="63"/>
        <v>0</v>
      </c>
      <c r="K190" s="16">
        <f t="shared" si="63"/>
        <v>0</v>
      </c>
      <c r="L190" s="16">
        <f t="shared" si="63"/>
        <v>0</v>
      </c>
      <c r="M190" s="16">
        <f t="shared" si="63"/>
        <v>0</v>
      </c>
      <c r="N190" s="16">
        <f t="shared" si="63"/>
        <v>0</v>
      </c>
      <c r="O190" s="16">
        <f t="shared" si="63"/>
        <v>0</v>
      </c>
      <c r="P190" s="16">
        <f t="shared" si="63"/>
        <v>0</v>
      </c>
      <c r="Q190" s="16">
        <f t="shared" si="63"/>
        <v>0</v>
      </c>
      <c r="R190" s="16">
        <f t="shared" si="63"/>
        <v>0</v>
      </c>
      <c r="S190" s="16">
        <f t="shared" si="63"/>
        <v>0</v>
      </c>
      <c r="T190" s="16">
        <f t="shared" si="63"/>
        <v>0</v>
      </c>
      <c r="U190" s="16">
        <f t="shared" si="63"/>
        <v>0</v>
      </c>
      <c r="V190" s="16">
        <f t="shared" si="63"/>
        <v>0</v>
      </c>
      <c r="W190" s="16">
        <f t="shared" si="63"/>
        <v>50</v>
      </c>
      <c r="X190" s="16">
        <f t="shared" si="63"/>
        <v>50</v>
      </c>
    </row>
    <row r="191" spans="1:24" ht="15.75">
      <c r="A191" s="15" t="s">
        <v>63</v>
      </c>
      <c r="B191" s="41">
        <v>951</v>
      </c>
      <c r="C191" s="3" t="s">
        <v>239</v>
      </c>
      <c r="D191" s="3" t="s">
        <v>9</v>
      </c>
      <c r="E191" s="3" t="s">
        <v>10</v>
      </c>
      <c r="F191" s="16">
        <v>50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>
        <v>50</v>
      </c>
      <c r="X191" s="16">
        <v>50</v>
      </c>
    </row>
    <row r="192" spans="1:24" ht="63">
      <c r="A192" s="9" t="s">
        <v>240</v>
      </c>
      <c r="B192" s="38">
        <v>951</v>
      </c>
      <c r="C192" s="8" t="s">
        <v>241</v>
      </c>
      <c r="D192" s="8" t="s">
        <v>1</v>
      </c>
      <c r="E192" s="8" t="s">
        <v>0</v>
      </c>
      <c r="F192" s="10">
        <f>F193</f>
        <v>19656</v>
      </c>
      <c r="G192" s="10" t="e">
        <f>G193+#REF!</f>
        <v>#REF!</v>
      </c>
      <c r="H192" s="10" t="e">
        <f>H193+#REF!</f>
        <v>#REF!</v>
      </c>
      <c r="I192" s="10" t="e">
        <f>I193+#REF!</f>
        <v>#REF!</v>
      </c>
      <c r="J192" s="10" t="e">
        <f>J193+#REF!</f>
        <v>#REF!</v>
      </c>
      <c r="K192" s="10" t="e">
        <f>K193+#REF!</f>
        <v>#REF!</v>
      </c>
      <c r="L192" s="10" t="e">
        <f>L193+#REF!</f>
        <v>#REF!</v>
      </c>
      <c r="M192" s="10" t="e">
        <f>M193+#REF!</f>
        <v>#REF!</v>
      </c>
      <c r="N192" s="10" t="e">
        <f>N193+#REF!</f>
        <v>#REF!</v>
      </c>
      <c r="O192" s="10" t="e">
        <f>O193+#REF!</f>
        <v>#REF!</v>
      </c>
      <c r="P192" s="10" t="e">
        <f>P193+#REF!</f>
        <v>#REF!</v>
      </c>
      <c r="Q192" s="10" t="e">
        <f>Q193+#REF!</f>
        <v>#REF!</v>
      </c>
      <c r="R192" s="10" t="e">
        <f>R193+#REF!</f>
        <v>#REF!</v>
      </c>
      <c r="S192" s="10" t="e">
        <f>S193+#REF!</f>
        <v>#REF!</v>
      </c>
      <c r="T192" s="10" t="e">
        <f>T193+#REF!</f>
        <v>#REF!</v>
      </c>
      <c r="U192" s="10" t="e">
        <f>U193+#REF!</f>
        <v>#REF!</v>
      </c>
      <c r="V192" s="10" t="e">
        <f>V193+#REF!</f>
        <v>#REF!</v>
      </c>
      <c r="W192" s="10">
        <f>W193</f>
        <v>19468</v>
      </c>
      <c r="X192" s="10">
        <f>X193</f>
        <v>19468</v>
      </c>
    </row>
    <row r="193" spans="1:24" ht="47.25">
      <c r="A193" s="17" t="s">
        <v>242</v>
      </c>
      <c r="B193" s="39">
        <v>951</v>
      </c>
      <c r="C193" s="5" t="s">
        <v>243</v>
      </c>
      <c r="D193" s="5" t="s">
        <v>1</v>
      </c>
      <c r="E193" s="5" t="s">
        <v>0</v>
      </c>
      <c r="F193" s="12">
        <f>F194</f>
        <v>19656</v>
      </c>
      <c r="G193" s="12">
        <f aca="true" t="shared" si="64" ref="G193:X195">G194</f>
        <v>0</v>
      </c>
      <c r="H193" s="12">
        <f t="shared" si="64"/>
        <v>0</v>
      </c>
      <c r="I193" s="12">
        <f t="shared" si="64"/>
        <v>0</v>
      </c>
      <c r="J193" s="12">
        <f t="shared" si="64"/>
        <v>0</v>
      </c>
      <c r="K193" s="12">
        <f t="shared" si="64"/>
        <v>0</v>
      </c>
      <c r="L193" s="12">
        <f t="shared" si="64"/>
        <v>0</v>
      </c>
      <c r="M193" s="12">
        <f t="shared" si="64"/>
        <v>0</v>
      </c>
      <c r="N193" s="12">
        <f t="shared" si="64"/>
        <v>0</v>
      </c>
      <c r="O193" s="12">
        <f t="shared" si="64"/>
        <v>0</v>
      </c>
      <c r="P193" s="12">
        <f t="shared" si="64"/>
        <v>0</v>
      </c>
      <c r="Q193" s="12">
        <f t="shared" si="64"/>
        <v>0</v>
      </c>
      <c r="R193" s="12">
        <f t="shared" si="64"/>
        <v>0</v>
      </c>
      <c r="S193" s="12">
        <f t="shared" si="64"/>
        <v>0</v>
      </c>
      <c r="T193" s="12">
        <f t="shared" si="64"/>
        <v>0</v>
      </c>
      <c r="U193" s="12">
        <f t="shared" si="64"/>
        <v>0</v>
      </c>
      <c r="V193" s="12">
        <f t="shared" si="64"/>
        <v>0</v>
      </c>
      <c r="W193" s="12">
        <f t="shared" si="64"/>
        <v>19468</v>
      </c>
      <c r="X193" s="12">
        <f t="shared" si="64"/>
        <v>19468</v>
      </c>
    </row>
    <row r="194" spans="1:24" ht="15.75">
      <c r="A194" s="13" t="s">
        <v>119</v>
      </c>
      <c r="B194" s="40">
        <v>951</v>
      </c>
      <c r="C194" s="7" t="s">
        <v>243</v>
      </c>
      <c r="D194" s="7" t="s">
        <v>118</v>
      </c>
      <c r="E194" s="7" t="s">
        <v>0</v>
      </c>
      <c r="F194" s="14">
        <f>F195</f>
        <v>19656</v>
      </c>
      <c r="G194" s="14">
        <f t="shared" si="64"/>
        <v>0</v>
      </c>
      <c r="H194" s="14">
        <f t="shared" si="64"/>
        <v>0</v>
      </c>
      <c r="I194" s="14">
        <f t="shared" si="64"/>
        <v>0</v>
      </c>
      <c r="J194" s="14">
        <f t="shared" si="64"/>
        <v>0</v>
      </c>
      <c r="K194" s="14">
        <f t="shared" si="64"/>
        <v>0</v>
      </c>
      <c r="L194" s="14">
        <f t="shared" si="64"/>
        <v>0</v>
      </c>
      <c r="M194" s="14">
        <f t="shared" si="64"/>
        <v>0</v>
      </c>
      <c r="N194" s="14">
        <f t="shared" si="64"/>
        <v>0</v>
      </c>
      <c r="O194" s="14">
        <f t="shared" si="64"/>
        <v>0</v>
      </c>
      <c r="P194" s="14">
        <f t="shared" si="64"/>
        <v>0</v>
      </c>
      <c r="Q194" s="14">
        <f t="shared" si="64"/>
        <v>0</v>
      </c>
      <c r="R194" s="14">
        <f t="shared" si="64"/>
        <v>0</v>
      </c>
      <c r="S194" s="14">
        <f t="shared" si="64"/>
        <v>0</v>
      </c>
      <c r="T194" s="14">
        <f t="shared" si="64"/>
        <v>0</v>
      </c>
      <c r="U194" s="14">
        <f t="shared" si="64"/>
        <v>0</v>
      </c>
      <c r="V194" s="14">
        <f t="shared" si="64"/>
        <v>0</v>
      </c>
      <c r="W194" s="14">
        <f t="shared" si="64"/>
        <v>19468</v>
      </c>
      <c r="X194" s="14">
        <f t="shared" si="64"/>
        <v>19468</v>
      </c>
    </row>
    <row r="195" spans="1:24" ht="47.25">
      <c r="A195" s="15" t="s">
        <v>87</v>
      </c>
      <c r="B195" s="41">
        <v>951</v>
      </c>
      <c r="C195" s="3" t="s">
        <v>243</v>
      </c>
      <c r="D195" s="3" t="s">
        <v>32</v>
      </c>
      <c r="E195" s="3" t="s">
        <v>0</v>
      </c>
      <c r="F195" s="16">
        <f>F196</f>
        <v>19656</v>
      </c>
      <c r="G195" s="16">
        <f t="shared" si="64"/>
        <v>0</v>
      </c>
      <c r="H195" s="16">
        <f t="shared" si="64"/>
        <v>0</v>
      </c>
      <c r="I195" s="16">
        <f t="shared" si="64"/>
        <v>0</v>
      </c>
      <c r="J195" s="16">
        <f t="shared" si="64"/>
        <v>0</v>
      </c>
      <c r="K195" s="16">
        <f t="shared" si="64"/>
        <v>0</v>
      </c>
      <c r="L195" s="16">
        <f t="shared" si="64"/>
        <v>0</v>
      </c>
      <c r="M195" s="16">
        <f t="shared" si="64"/>
        <v>0</v>
      </c>
      <c r="N195" s="16">
        <f t="shared" si="64"/>
        <v>0</v>
      </c>
      <c r="O195" s="16">
        <f t="shared" si="64"/>
        <v>0</v>
      </c>
      <c r="P195" s="16">
        <f t="shared" si="64"/>
        <v>0</v>
      </c>
      <c r="Q195" s="16">
        <f t="shared" si="64"/>
        <v>0</v>
      </c>
      <c r="R195" s="16">
        <f t="shared" si="64"/>
        <v>0</v>
      </c>
      <c r="S195" s="16">
        <f t="shared" si="64"/>
        <v>0</v>
      </c>
      <c r="T195" s="16">
        <f t="shared" si="64"/>
        <v>0</v>
      </c>
      <c r="U195" s="16">
        <f t="shared" si="64"/>
        <v>0</v>
      </c>
      <c r="V195" s="16">
        <f t="shared" si="64"/>
        <v>0</v>
      </c>
      <c r="W195" s="16">
        <f t="shared" si="64"/>
        <v>19468</v>
      </c>
      <c r="X195" s="16">
        <f t="shared" si="64"/>
        <v>19468</v>
      </c>
    </row>
    <row r="196" spans="1:24" ht="16.5" thickBot="1">
      <c r="A196" s="15" t="s">
        <v>88</v>
      </c>
      <c r="B196" s="41">
        <v>951</v>
      </c>
      <c r="C196" s="3" t="s">
        <v>243</v>
      </c>
      <c r="D196" s="3" t="s">
        <v>32</v>
      </c>
      <c r="E196" s="3" t="s">
        <v>33</v>
      </c>
      <c r="F196" s="16">
        <v>19656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>
        <v>19468</v>
      </c>
      <c r="X196" s="16">
        <v>19468</v>
      </c>
    </row>
    <row r="197" spans="1:24" ht="16.5" thickBot="1">
      <c r="A197" s="53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5"/>
    </row>
    <row r="198" spans="1:24" ht="57">
      <c r="A198" s="45" t="s">
        <v>245</v>
      </c>
      <c r="B198" s="46" t="s">
        <v>246</v>
      </c>
      <c r="C198" s="46" t="s">
        <v>180</v>
      </c>
      <c r="D198" s="46" t="s">
        <v>1</v>
      </c>
      <c r="E198" s="46" t="s">
        <v>0</v>
      </c>
      <c r="F198" s="47">
        <f aca="true" t="shared" si="65" ref="F198:X198">F199+F232</f>
        <v>275378.93</v>
      </c>
      <c r="G198" s="47" t="e">
        <f t="shared" si="65"/>
        <v>#REF!</v>
      </c>
      <c r="H198" s="47" t="e">
        <f t="shared" si="65"/>
        <v>#REF!</v>
      </c>
      <c r="I198" s="47" t="e">
        <f t="shared" si="65"/>
        <v>#REF!</v>
      </c>
      <c r="J198" s="47" t="e">
        <f t="shared" si="65"/>
        <v>#REF!</v>
      </c>
      <c r="K198" s="47" t="e">
        <f t="shared" si="65"/>
        <v>#REF!</v>
      </c>
      <c r="L198" s="47" t="e">
        <f t="shared" si="65"/>
        <v>#REF!</v>
      </c>
      <c r="M198" s="47" t="e">
        <f t="shared" si="65"/>
        <v>#REF!</v>
      </c>
      <c r="N198" s="47" t="e">
        <f t="shared" si="65"/>
        <v>#REF!</v>
      </c>
      <c r="O198" s="47" t="e">
        <f t="shared" si="65"/>
        <v>#REF!</v>
      </c>
      <c r="P198" s="47" t="e">
        <f t="shared" si="65"/>
        <v>#REF!</v>
      </c>
      <c r="Q198" s="47" t="e">
        <f t="shared" si="65"/>
        <v>#REF!</v>
      </c>
      <c r="R198" s="47" t="e">
        <f t="shared" si="65"/>
        <v>#REF!</v>
      </c>
      <c r="S198" s="47" t="e">
        <f t="shared" si="65"/>
        <v>#REF!</v>
      </c>
      <c r="T198" s="47" t="e">
        <f t="shared" si="65"/>
        <v>#REF!</v>
      </c>
      <c r="U198" s="47" t="e">
        <f t="shared" si="65"/>
        <v>#REF!</v>
      </c>
      <c r="V198" s="47" t="e">
        <f t="shared" si="65"/>
        <v>#REF!</v>
      </c>
      <c r="W198" s="47">
        <f t="shared" si="65"/>
        <v>280155</v>
      </c>
      <c r="X198" s="47">
        <f t="shared" si="65"/>
        <v>286636</v>
      </c>
    </row>
    <row r="199" spans="1:24" ht="18.75">
      <c r="A199" s="9" t="s">
        <v>125</v>
      </c>
      <c r="B199" s="38">
        <v>953</v>
      </c>
      <c r="C199" s="8" t="s">
        <v>124</v>
      </c>
      <c r="D199" s="8" t="s">
        <v>1</v>
      </c>
      <c r="E199" s="8" t="s">
        <v>0</v>
      </c>
      <c r="F199" s="10">
        <f aca="true" t="shared" si="66" ref="F199:X199">F200+F203+F222+F226</f>
        <v>272520.93</v>
      </c>
      <c r="G199" s="10" t="e">
        <f t="shared" si="66"/>
        <v>#REF!</v>
      </c>
      <c r="H199" s="10" t="e">
        <f t="shared" si="66"/>
        <v>#REF!</v>
      </c>
      <c r="I199" s="10" t="e">
        <f t="shared" si="66"/>
        <v>#REF!</v>
      </c>
      <c r="J199" s="10" t="e">
        <f t="shared" si="66"/>
        <v>#REF!</v>
      </c>
      <c r="K199" s="10" t="e">
        <f t="shared" si="66"/>
        <v>#REF!</v>
      </c>
      <c r="L199" s="10" t="e">
        <f t="shared" si="66"/>
        <v>#REF!</v>
      </c>
      <c r="M199" s="10" t="e">
        <f t="shared" si="66"/>
        <v>#REF!</v>
      </c>
      <c r="N199" s="10" t="e">
        <f t="shared" si="66"/>
        <v>#REF!</v>
      </c>
      <c r="O199" s="10" t="e">
        <f t="shared" si="66"/>
        <v>#REF!</v>
      </c>
      <c r="P199" s="10" t="e">
        <f t="shared" si="66"/>
        <v>#REF!</v>
      </c>
      <c r="Q199" s="10" t="e">
        <f t="shared" si="66"/>
        <v>#REF!</v>
      </c>
      <c r="R199" s="10" t="e">
        <f t="shared" si="66"/>
        <v>#REF!</v>
      </c>
      <c r="S199" s="10" t="e">
        <f t="shared" si="66"/>
        <v>#REF!</v>
      </c>
      <c r="T199" s="10" t="e">
        <f t="shared" si="66"/>
        <v>#REF!</v>
      </c>
      <c r="U199" s="10" t="e">
        <f t="shared" si="66"/>
        <v>#REF!</v>
      </c>
      <c r="V199" s="10" t="e">
        <f t="shared" si="66"/>
        <v>#REF!</v>
      </c>
      <c r="W199" s="10">
        <f t="shared" si="66"/>
        <v>277297</v>
      </c>
      <c r="X199" s="10">
        <f t="shared" si="66"/>
        <v>283778</v>
      </c>
    </row>
    <row r="200" spans="1:24" ht="15.75">
      <c r="A200" s="13" t="s">
        <v>144</v>
      </c>
      <c r="B200" s="40">
        <v>953</v>
      </c>
      <c r="C200" s="7" t="s">
        <v>43</v>
      </c>
      <c r="D200" s="7" t="s">
        <v>143</v>
      </c>
      <c r="E200" s="7" t="s">
        <v>0</v>
      </c>
      <c r="F200" s="14">
        <f>F201</f>
        <v>49464</v>
      </c>
      <c r="G200" s="14" t="e">
        <f aca="true" t="shared" si="67" ref="G200:X200">G201</f>
        <v>#REF!</v>
      </c>
      <c r="H200" s="14" t="e">
        <f t="shared" si="67"/>
        <v>#REF!</v>
      </c>
      <c r="I200" s="14" t="e">
        <f t="shared" si="67"/>
        <v>#REF!</v>
      </c>
      <c r="J200" s="14" t="e">
        <f t="shared" si="67"/>
        <v>#REF!</v>
      </c>
      <c r="K200" s="14" t="e">
        <f t="shared" si="67"/>
        <v>#REF!</v>
      </c>
      <c r="L200" s="14" t="e">
        <f t="shared" si="67"/>
        <v>#REF!</v>
      </c>
      <c r="M200" s="14" t="e">
        <f t="shared" si="67"/>
        <v>#REF!</v>
      </c>
      <c r="N200" s="14" t="e">
        <f t="shared" si="67"/>
        <v>#REF!</v>
      </c>
      <c r="O200" s="14" t="e">
        <f t="shared" si="67"/>
        <v>#REF!</v>
      </c>
      <c r="P200" s="14" t="e">
        <f t="shared" si="67"/>
        <v>#REF!</v>
      </c>
      <c r="Q200" s="14" t="e">
        <f t="shared" si="67"/>
        <v>#REF!</v>
      </c>
      <c r="R200" s="14" t="e">
        <f t="shared" si="67"/>
        <v>#REF!</v>
      </c>
      <c r="S200" s="14" t="e">
        <f t="shared" si="67"/>
        <v>#REF!</v>
      </c>
      <c r="T200" s="14" t="e">
        <f t="shared" si="67"/>
        <v>#REF!</v>
      </c>
      <c r="U200" s="14" t="e">
        <f t="shared" si="67"/>
        <v>#REF!</v>
      </c>
      <c r="V200" s="14" t="e">
        <f t="shared" si="67"/>
        <v>#REF!</v>
      </c>
      <c r="W200" s="14">
        <f t="shared" si="67"/>
        <v>51500</v>
      </c>
      <c r="X200" s="14">
        <f t="shared" si="67"/>
        <v>53000</v>
      </c>
    </row>
    <row r="201" spans="1:24" ht="31.5">
      <c r="A201" s="15" t="s">
        <v>91</v>
      </c>
      <c r="B201" s="41">
        <v>953</v>
      </c>
      <c r="C201" s="3" t="s">
        <v>43</v>
      </c>
      <c r="D201" s="3" t="s">
        <v>44</v>
      </c>
      <c r="E201" s="3" t="s">
        <v>0</v>
      </c>
      <c r="F201" s="16">
        <f>F202</f>
        <v>49464</v>
      </c>
      <c r="G201" s="16" t="e">
        <f>#REF!</f>
        <v>#REF!</v>
      </c>
      <c r="H201" s="16" t="e">
        <f>#REF!</f>
        <v>#REF!</v>
      </c>
      <c r="I201" s="16" t="e">
        <f>#REF!</f>
        <v>#REF!</v>
      </c>
      <c r="J201" s="16" t="e">
        <f>#REF!</f>
        <v>#REF!</v>
      </c>
      <c r="K201" s="16" t="e">
        <f>#REF!</f>
        <v>#REF!</v>
      </c>
      <c r="L201" s="16" t="e">
        <f>#REF!</f>
        <v>#REF!</v>
      </c>
      <c r="M201" s="16" t="e">
        <f>#REF!</f>
        <v>#REF!</v>
      </c>
      <c r="N201" s="16" t="e">
        <f>#REF!</f>
        <v>#REF!</v>
      </c>
      <c r="O201" s="16" t="e">
        <f>#REF!</f>
        <v>#REF!</v>
      </c>
      <c r="P201" s="16" t="e">
        <f>#REF!</f>
        <v>#REF!</v>
      </c>
      <c r="Q201" s="16" t="e">
        <f>#REF!</f>
        <v>#REF!</v>
      </c>
      <c r="R201" s="16" t="e">
        <f>#REF!</f>
        <v>#REF!</v>
      </c>
      <c r="S201" s="16" t="e">
        <f>#REF!</f>
        <v>#REF!</v>
      </c>
      <c r="T201" s="16" t="e">
        <f>#REF!</f>
        <v>#REF!</v>
      </c>
      <c r="U201" s="16" t="e">
        <f>#REF!</f>
        <v>#REF!</v>
      </c>
      <c r="V201" s="16" t="e">
        <f>#REF!</f>
        <v>#REF!</v>
      </c>
      <c r="W201" s="16">
        <f>W202</f>
        <v>51500</v>
      </c>
      <c r="X201" s="16">
        <f>X202</f>
        <v>53000</v>
      </c>
    </row>
    <row r="202" spans="1:24" ht="63">
      <c r="A202" s="15" t="s">
        <v>264</v>
      </c>
      <c r="B202" s="41">
        <v>953</v>
      </c>
      <c r="C202" s="3" t="s">
        <v>43</v>
      </c>
      <c r="D202" s="3" t="s">
        <v>44</v>
      </c>
      <c r="E202" s="3"/>
      <c r="F202" s="16">
        <v>49464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>
        <v>51500</v>
      </c>
      <c r="X202" s="16">
        <v>53000</v>
      </c>
    </row>
    <row r="203" spans="1:24" ht="15.75">
      <c r="A203" s="11" t="s">
        <v>93</v>
      </c>
      <c r="B203" s="39">
        <v>953</v>
      </c>
      <c r="C203" s="5" t="s">
        <v>45</v>
      </c>
      <c r="D203" s="5" t="s">
        <v>1</v>
      </c>
      <c r="E203" s="5" t="s">
        <v>0</v>
      </c>
      <c r="F203" s="12">
        <f>F204+F208+F211+F214+F216+F218+F220</f>
        <v>207992.4</v>
      </c>
      <c r="G203" s="12">
        <f aca="true" t="shared" si="68" ref="G203:X203">G204+G208+G211+G214+G216+G218+G220</f>
        <v>2</v>
      </c>
      <c r="H203" s="12">
        <f t="shared" si="68"/>
        <v>4</v>
      </c>
      <c r="I203" s="12">
        <f t="shared" si="68"/>
        <v>6</v>
      </c>
      <c r="J203" s="12">
        <f t="shared" si="68"/>
        <v>8</v>
      </c>
      <c r="K203" s="12">
        <f t="shared" si="68"/>
        <v>10</v>
      </c>
      <c r="L203" s="12">
        <f t="shared" si="68"/>
        <v>12</v>
      </c>
      <c r="M203" s="12">
        <f t="shared" si="68"/>
        <v>14</v>
      </c>
      <c r="N203" s="12">
        <f t="shared" si="68"/>
        <v>16</v>
      </c>
      <c r="O203" s="12">
        <f t="shared" si="68"/>
        <v>18</v>
      </c>
      <c r="P203" s="12">
        <f t="shared" si="68"/>
        <v>20</v>
      </c>
      <c r="Q203" s="12">
        <f t="shared" si="68"/>
        <v>22</v>
      </c>
      <c r="R203" s="12">
        <f t="shared" si="68"/>
        <v>24</v>
      </c>
      <c r="S203" s="12">
        <f t="shared" si="68"/>
        <v>26</v>
      </c>
      <c r="T203" s="12">
        <f t="shared" si="68"/>
        <v>28</v>
      </c>
      <c r="U203" s="12">
        <f t="shared" si="68"/>
        <v>30</v>
      </c>
      <c r="V203" s="12">
        <f t="shared" si="68"/>
        <v>32</v>
      </c>
      <c r="W203" s="12">
        <f t="shared" si="68"/>
        <v>210297</v>
      </c>
      <c r="X203" s="12">
        <f t="shared" si="68"/>
        <v>214778</v>
      </c>
    </row>
    <row r="204" spans="1:24" ht="31.5">
      <c r="A204" s="21" t="s">
        <v>146</v>
      </c>
      <c r="B204" s="40">
        <v>953</v>
      </c>
      <c r="C204" s="7" t="s">
        <v>45</v>
      </c>
      <c r="D204" s="7" t="s">
        <v>145</v>
      </c>
      <c r="E204" s="7" t="s">
        <v>0</v>
      </c>
      <c r="F204" s="14">
        <f>F205</f>
        <v>48886.5</v>
      </c>
      <c r="G204" s="14">
        <f aca="true" t="shared" si="69" ref="G204:X205">G205</f>
        <v>0</v>
      </c>
      <c r="H204" s="14">
        <f t="shared" si="69"/>
        <v>0</v>
      </c>
      <c r="I204" s="14">
        <f t="shared" si="69"/>
        <v>0</v>
      </c>
      <c r="J204" s="14">
        <f t="shared" si="69"/>
        <v>0</v>
      </c>
      <c r="K204" s="14">
        <f t="shared" si="69"/>
        <v>0</v>
      </c>
      <c r="L204" s="14">
        <f t="shared" si="69"/>
        <v>0</v>
      </c>
      <c r="M204" s="14">
        <f t="shared" si="69"/>
        <v>0</v>
      </c>
      <c r="N204" s="14">
        <f t="shared" si="69"/>
        <v>0</v>
      </c>
      <c r="O204" s="14">
        <f t="shared" si="69"/>
        <v>0</v>
      </c>
      <c r="P204" s="14">
        <f t="shared" si="69"/>
        <v>0</v>
      </c>
      <c r="Q204" s="14">
        <f t="shared" si="69"/>
        <v>0</v>
      </c>
      <c r="R204" s="14">
        <f t="shared" si="69"/>
        <v>0</v>
      </c>
      <c r="S204" s="14">
        <f t="shared" si="69"/>
        <v>0</v>
      </c>
      <c r="T204" s="14">
        <f t="shared" si="69"/>
        <v>0</v>
      </c>
      <c r="U204" s="14">
        <f t="shared" si="69"/>
        <v>0</v>
      </c>
      <c r="V204" s="14">
        <f t="shared" si="69"/>
        <v>0</v>
      </c>
      <c r="W204" s="14">
        <f t="shared" si="69"/>
        <v>50900</v>
      </c>
      <c r="X204" s="14">
        <f t="shared" si="69"/>
        <v>53881</v>
      </c>
    </row>
    <row r="205" spans="1:24" ht="31.5">
      <c r="A205" s="15" t="s">
        <v>91</v>
      </c>
      <c r="B205" s="41">
        <v>953</v>
      </c>
      <c r="C205" s="3" t="s">
        <v>45</v>
      </c>
      <c r="D205" s="3" t="s">
        <v>46</v>
      </c>
      <c r="E205" s="3" t="s">
        <v>0</v>
      </c>
      <c r="F205" s="16">
        <f>F206+F207</f>
        <v>48886.5</v>
      </c>
      <c r="G205" s="16">
        <f t="shared" si="69"/>
        <v>0</v>
      </c>
      <c r="H205" s="16">
        <f t="shared" si="69"/>
        <v>0</v>
      </c>
      <c r="I205" s="16">
        <f t="shared" si="69"/>
        <v>0</v>
      </c>
      <c r="J205" s="16">
        <f t="shared" si="69"/>
        <v>0</v>
      </c>
      <c r="K205" s="16">
        <f t="shared" si="69"/>
        <v>0</v>
      </c>
      <c r="L205" s="16">
        <f t="shared" si="69"/>
        <v>0</v>
      </c>
      <c r="M205" s="16">
        <f t="shared" si="69"/>
        <v>0</v>
      </c>
      <c r="N205" s="16">
        <f t="shared" si="69"/>
        <v>0</v>
      </c>
      <c r="O205" s="16">
        <f t="shared" si="69"/>
        <v>0</v>
      </c>
      <c r="P205" s="16">
        <f t="shared" si="69"/>
        <v>0</v>
      </c>
      <c r="Q205" s="16">
        <f t="shared" si="69"/>
        <v>0</v>
      </c>
      <c r="R205" s="16">
        <f t="shared" si="69"/>
        <v>0</v>
      </c>
      <c r="S205" s="16">
        <f t="shared" si="69"/>
        <v>0</v>
      </c>
      <c r="T205" s="16">
        <f t="shared" si="69"/>
        <v>0</v>
      </c>
      <c r="U205" s="16">
        <f t="shared" si="69"/>
        <v>0</v>
      </c>
      <c r="V205" s="16">
        <f t="shared" si="69"/>
        <v>0</v>
      </c>
      <c r="W205" s="16">
        <f>W206+W207</f>
        <v>50900</v>
      </c>
      <c r="X205" s="16">
        <f>X206+X207</f>
        <v>53881</v>
      </c>
    </row>
    <row r="206" spans="1:24" ht="31.5">
      <c r="A206" s="15" t="s">
        <v>92</v>
      </c>
      <c r="B206" s="41">
        <v>953</v>
      </c>
      <c r="C206" s="3" t="s">
        <v>45</v>
      </c>
      <c r="D206" s="3" t="s">
        <v>46</v>
      </c>
      <c r="E206" s="3" t="s">
        <v>39</v>
      </c>
      <c r="F206" s="16">
        <v>29997.5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>
        <v>31000</v>
      </c>
      <c r="X206" s="16">
        <v>32500</v>
      </c>
    </row>
    <row r="207" spans="1:24" ht="63">
      <c r="A207" s="15" t="s">
        <v>264</v>
      </c>
      <c r="B207" s="41">
        <v>953</v>
      </c>
      <c r="C207" s="3" t="s">
        <v>45</v>
      </c>
      <c r="D207" s="3" t="s">
        <v>46</v>
      </c>
      <c r="E207" s="3"/>
      <c r="F207" s="16">
        <v>18889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>
        <v>19900</v>
      </c>
      <c r="X207" s="16">
        <v>21381</v>
      </c>
    </row>
    <row r="208" spans="1:24" ht="15.75">
      <c r="A208" s="13" t="s">
        <v>138</v>
      </c>
      <c r="B208" s="40">
        <v>953</v>
      </c>
      <c r="C208" s="7" t="s">
        <v>45</v>
      </c>
      <c r="D208" s="7" t="s">
        <v>137</v>
      </c>
      <c r="E208" s="7" t="s">
        <v>0</v>
      </c>
      <c r="F208" s="14">
        <f>F209</f>
        <v>18540</v>
      </c>
      <c r="G208" s="14">
        <f aca="true" t="shared" si="70" ref="G208:X209">G209</f>
        <v>0</v>
      </c>
      <c r="H208" s="14">
        <f t="shared" si="70"/>
        <v>0</v>
      </c>
      <c r="I208" s="14">
        <f t="shared" si="70"/>
        <v>0</v>
      </c>
      <c r="J208" s="14">
        <f t="shared" si="70"/>
        <v>0</v>
      </c>
      <c r="K208" s="14">
        <f t="shared" si="70"/>
        <v>0</v>
      </c>
      <c r="L208" s="14">
        <f t="shared" si="70"/>
        <v>0</v>
      </c>
      <c r="M208" s="14">
        <f t="shared" si="70"/>
        <v>0</v>
      </c>
      <c r="N208" s="14">
        <f t="shared" si="70"/>
        <v>0</v>
      </c>
      <c r="O208" s="14">
        <f t="shared" si="70"/>
        <v>0</v>
      </c>
      <c r="P208" s="14">
        <f t="shared" si="70"/>
        <v>0</v>
      </c>
      <c r="Q208" s="14">
        <f t="shared" si="70"/>
        <v>0</v>
      </c>
      <c r="R208" s="14">
        <f t="shared" si="70"/>
        <v>0</v>
      </c>
      <c r="S208" s="14">
        <f t="shared" si="70"/>
        <v>0</v>
      </c>
      <c r="T208" s="14">
        <f t="shared" si="70"/>
        <v>0</v>
      </c>
      <c r="U208" s="14">
        <f t="shared" si="70"/>
        <v>0</v>
      </c>
      <c r="V208" s="14">
        <f t="shared" si="70"/>
        <v>0</v>
      </c>
      <c r="W208" s="14">
        <f t="shared" si="70"/>
        <v>19500</v>
      </c>
      <c r="X208" s="14">
        <f t="shared" si="70"/>
        <v>21000</v>
      </c>
    </row>
    <row r="209" spans="1:24" ht="31.5">
      <c r="A209" s="15" t="s">
        <v>91</v>
      </c>
      <c r="B209" s="41">
        <v>953</v>
      </c>
      <c r="C209" s="3" t="s">
        <v>45</v>
      </c>
      <c r="D209" s="3" t="s">
        <v>47</v>
      </c>
      <c r="E209" s="3" t="s">
        <v>0</v>
      </c>
      <c r="F209" s="16">
        <f>F210</f>
        <v>18540</v>
      </c>
      <c r="G209" s="16">
        <f t="shared" si="70"/>
        <v>0</v>
      </c>
      <c r="H209" s="16">
        <f t="shared" si="70"/>
        <v>0</v>
      </c>
      <c r="I209" s="16">
        <f t="shared" si="70"/>
        <v>0</v>
      </c>
      <c r="J209" s="16">
        <f t="shared" si="70"/>
        <v>0</v>
      </c>
      <c r="K209" s="16">
        <f t="shared" si="70"/>
        <v>0</v>
      </c>
      <c r="L209" s="16">
        <f t="shared" si="70"/>
        <v>0</v>
      </c>
      <c r="M209" s="16">
        <f t="shared" si="70"/>
        <v>0</v>
      </c>
      <c r="N209" s="16">
        <f t="shared" si="70"/>
        <v>0</v>
      </c>
      <c r="O209" s="16">
        <f t="shared" si="70"/>
        <v>0</v>
      </c>
      <c r="P209" s="16">
        <f t="shared" si="70"/>
        <v>0</v>
      </c>
      <c r="Q209" s="16">
        <f t="shared" si="70"/>
        <v>0</v>
      </c>
      <c r="R209" s="16">
        <f t="shared" si="70"/>
        <v>0</v>
      </c>
      <c r="S209" s="16">
        <f t="shared" si="70"/>
        <v>0</v>
      </c>
      <c r="T209" s="16">
        <f t="shared" si="70"/>
        <v>0</v>
      </c>
      <c r="U209" s="16">
        <f t="shared" si="70"/>
        <v>0</v>
      </c>
      <c r="V209" s="16">
        <f t="shared" si="70"/>
        <v>0</v>
      </c>
      <c r="W209" s="16">
        <f t="shared" si="70"/>
        <v>19500</v>
      </c>
      <c r="X209" s="16">
        <f t="shared" si="70"/>
        <v>21000</v>
      </c>
    </row>
    <row r="210" spans="1:24" ht="63">
      <c r="A210" s="15" t="s">
        <v>264</v>
      </c>
      <c r="B210" s="41">
        <v>953</v>
      </c>
      <c r="C210" s="3" t="s">
        <v>45</v>
      </c>
      <c r="D210" s="3" t="s">
        <v>47</v>
      </c>
      <c r="E210" s="3" t="s">
        <v>39</v>
      </c>
      <c r="F210" s="16">
        <v>18540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>
        <v>19500</v>
      </c>
      <c r="X210" s="16">
        <v>21000</v>
      </c>
    </row>
    <row r="211" spans="1:24" ht="31.5">
      <c r="A211" s="13" t="s">
        <v>134</v>
      </c>
      <c r="B211" s="40">
        <v>953</v>
      </c>
      <c r="C211" s="7" t="s">
        <v>45</v>
      </c>
      <c r="D211" s="7" t="s">
        <v>133</v>
      </c>
      <c r="E211" s="7" t="s">
        <v>0</v>
      </c>
      <c r="F211" s="14">
        <f>F212</f>
        <v>4973.9</v>
      </c>
      <c r="G211" s="14">
        <f aca="true" t="shared" si="71" ref="G211:X212">G212</f>
        <v>0</v>
      </c>
      <c r="H211" s="14">
        <f t="shared" si="71"/>
        <v>0</v>
      </c>
      <c r="I211" s="14">
        <f t="shared" si="71"/>
        <v>0</v>
      </c>
      <c r="J211" s="14">
        <f t="shared" si="71"/>
        <v>0</v>
      </c>
      <c r="K211" s="14">
        <f t="shared" si="71"/>
        <v>0</v>
      </c>
      <c r="L211" s="14">
        <f t="shared" si="71"/>
        <v>0</v>
      </c>
      <c r="M211" s="14">
        <f t="shared" si="71"/>
        <v>0</v>
      </c>
      <c r="N211" s="14">
        <f t="shared" si="71"/>
        <v>0</v>
      </c>
      <c r="O211" s="14">
        <f t="shared" si="71"/>
        <v>0</v>
      </c>
      <c r="P211" s="14">
        <f t="shared" si="71"/>
        <v>0</v>
      </c>
      <c r="Q211" s="14">
        <f t="shared" si="71"/>
        <v>0</v>
      </c>
      <c r="R211" s="14">
        <f t="shared" si="71"/>
        <v>0</v>
      </c>
      <c r="S211" s="14">
        <f t="shared" si="71"/>
        <v>0</v>
      </c>
      <c r="T211" s="14">
        <f t="shared" si="71"/>
        <v>0</v>
      </c>
      <c r="U211" s="14">
        <f t="shared" si="71"/>
        <v>0</v>
      </c>
      <c r="V211" s="14">
        <f t="shared" si="71"/>
        <v>0</v>
      </c>
      <c r="W211" s="14">
        <f t="shared" si="71"/>
        <v>4973</v>
      </c>
      <c r="X211" s="14">
        <f t="shared" si="71"/>
        <v>4973</v>
      </c>
    </row>
    <row r="212" spans="1:24" ht="31.5">
      <c r="A212" s="15" t="s">
        <v>94</v>
      </c>
      <c r="B212" s="41">
        <v>953</v>
      </c>
      <c r="C212" s="3" t="s">
        <v>45</v>
      </c>
      <c r="D212" s="3" t="s">
        <v>48</v>
      </c>
      <c r="E212" s="3" t="s">
        <v>0</v>
      </c>
      <c r="F212" s="16">
        <f>F213</f>
        <v>4973.9</v>
      </c>
      <c r="G212" s="16">
        <f t="shared" si="71"/>
        <v>0</v>
      </c>
      <c r="H212" s="16">
        <f t="shared" si="71"/>
        <v>0</v>
      </c>
      <c r="I212" s="16">
        <f t="shared" si="71"/>
        <v>0</v>
      </c>
      <c r="J212" s="16">
        <f t="shared" si="71"/>
        <v>0</v>
      </c>
      <c r="K212" s="16">
        <f t="shared" si="71"/>
        <v>0</v>
      </c>
      <c r="L212" s="16">
        <f t="shared" si="71"/>
        <v>0</v>
      </c>
      <c r="M212" s="16">
        <f t="shared" si="71"/>
        <v>0</v>
      </c>
      <c r="N212" s="16">
        <f t="shared" si="71"/>
        <v>0</v>
      </c>
      <c r="O212" s="16">
        <f t="shared" si="71"/>
        <v>0</v>
      </c>
      <c r="P212" s="16">
        <f t="shared" si="71"/>
        <v>0</v>
      </c>
      <c r="Q212" s="16">
        <f t="shared" si="71"/>
        <v>0</v>
      </c>
      <c r="R212" s="16">
        <f t="shared" si="71"/>
        <v>0</v>
      </c>
      <c r="S212" s="16">
        <f t="shared" si="71"/>
        <v>0</v>
      </c>
      <c r="T212" s="16">
        <f t="shared" si="71"/>
        <v>0</v>
      </c>
      <c r="U212" s="16">
        <f t="shared" si="71"/>
        <v>0</v>
      </c>
      <c r="V212" s="16">
        <f t="shared" si="71"/>
        <v>0</v>
      </c>
      <c r="W212" s="16">
        <f t="shared" si="71"/>
        <v>4973</v>
      </c>
      <c r="X212" s="16">
        <f t="shared" si="71"/>
        <v>4973</v>
      </c>
    </row>
    <row r="213" spans="1:24" ht="31.5">
      <c r="A213" s="15" t="s">
        <v>92</v>
      </c>
      <c r="B213" s="41">
        <v>953</v>
      </c>
      <c r="C213" s="3" t="s">
        <v>45</v>
      </c>
      <c r="D213" s="3" t="s">
        <v>48</v>
      </c>
      <c r="E213" s="3" t="s">
        <v>39</v>
      </c>
      <c r="F213" s="16">
        <v>4973.9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>
        <v>4973</v>
      </c>
      <c r="X213" s="16">
        <v>4973</v>
      </c>
    </row>
    <row r="214" spans="1:24" ht="31.5">
      <c r="A214" s="22" t="s">
        <v>247</v>
      </c>
      <c r="B214" s="40">
        <v>953</v>
      </c>
      <c r="C214" s="7" t="s">
        <v>45</v>
      </c>
      <c r="D214" s="7" t="s">
        <v>248</v>
      </c>
      <c r="E214" s="7" t="s">
        <v>0</v>
      </c>
      <c r="F214" s="14">
        <f>F215</f>
        <v>0</v>
      </c>
      <c r="G214" s="14">
        <f aca="true" t="shared" si="72" ref="G214:X214">G215</f>
        <v>1</v>
      </c>
      <c r="H214" s="14">
        <f t="shared" si="72"/>
        <v>2</v>
      </c>
      <c r="I214" s="14">
        <f t="shared" si="72"/>
        <v>3</v>
      </c>
      <c r="J214" s="14">
        <f t="shared" si="72"/>
        <v>4</v>
      </c>
      <c r="K214" s="14">
        <f t="shared" si="72"/>
        <v>5</v>
      </c>
      <c r="L214" s="14">
        <f t="shared" si="72"/>
        <v>6</v>
      </c>
      <c r="M214" s="14">
        <f t="shared" si="72"/>
        <v>7</v>
      </c>
      <c r="N214" s="14">
        <f t="shared" si="72"/>
        <v>8</v>
      </c>
      <c r="O214" s="14">
        <f t="shared" si="72"/>
        <v>9</v>
      </c>
      <c r="P214" s="14">
        <f t="shared" si="72"/>
        <v>10</v>
      </c>
      <c r="Q214" s="14">
        <f t="shared" si="72"/>
        <v>11</v>
      </c>
      <c r="R214" s="14">
        <f t="shared" si="72"/>
        <v>12</v>
      </c>
      <c r="S214" s="14">
        <f t="shared" si="72"/>
        <v>13</v>
      </c>
      <c r="T214" s="14">
        <f t="shared" si="72"/>
        <v>14</v>
      </c>
      <c r="U214" s="14">
        <f t="shared" si="72"/>
        <v>15</v>
      </c>
      <c r="V214" s="14">
        <f t="shared" si="72"/>
        <v>16</v>
      </c>
      <c r="W214" s="14">
        <f t="shared" si="72"/>
        <v>0</v>
      </c>
      <c r="X214" s="14">
        <f t="shared" si="72"/>
        <v>0</v>
      </c>
    </row>
    <row r="215" spans="1:24" ht="31.5">
      <c r="A215" s="15" t="s">
        <v>92</v>
      </c>
      <c r="B215" s="41">
        <v>953</v>
      </c>
      <c r="C215" s="3" t="s">
        <v>45</v>
      </c>
      <c r="D215" s="3" t="s">
        <v>248</v>
      </c>
      <c r="E215" s="3" t="s">
        <v>39</v>
      </c>
      <c r="F215" s="16">
        <v>0</v>
      </c>
      <c r="G215" s="16">
        <v>1</v>
      </c>
      <c r="H215" s="16">
        <v>2</v>
      </c>
      <c r="I215" s="16">
        <v>3</v>
      </c>
      <c r="J215" s="16">
        <v>4</v>
      </c>
      <c r="K215" s="16">
        <v>5</v>
      </c>
      <c r="L215" s="16">
        <v>6</v>
      </c>
      <c r="M215" s="16">
        <v>7</v>
      </c>
      <c r="N215" s="16">
        <v>8</v>
      </c>
      <c r="O215" s="16">
        <v>9</v>
      </c>
      <c r="P215" s="16">
        <v>10</v>
      </c>
      <c r="Q215" s="16">
        <v>11</v>
      </c>
      <c r="R215" s="16">
        <v>12</v>
      </c>
      <c r="S215" s="16">
        <v>13</v>
      </c>
      <c r="T215" s="16">
        <v>14</v>
      </c>
      <c r="U215" s="16">
        <v>15</v>
      </c>
      <c r="V215" s="16">
        <v>16</v>
      </c>
      <c r="W215" s="16">
        <v>0</v>
      </c>
      <c r="X215" s="16">
        <v>0</v>
      </c>
    </row>
    <row r="216" spans="1:24" ht="47.25">
      <c r="A216" s="22" t="s">
        <v>249</v>
      </c>
      <c r="B216" s="40">
        <v>953</v>
      </c>
      <c r="C216" s="7" t="s">
        <v>45</v>
      </c>
      <c r="D216" s="7" t="s">
        <v>250</v>
      </c>
      <c r="E216" s="7" t="s">
        <v>0</v>
      </c>
      <c r="F216" s="14">
        <f>F217</f>
        <v>5045</v>
      </c>
      <c r="G216" s="14">
        <f aca="true" t="shared" si="73" ref="G216:X216">G217</f>
        <v>0</v>
      </c>
      <c r="H216" s="14">
        <f t="shared" si="73"/>
        <v>0</v>
      </c>
      <c r="I216" s="14">
        <f t="shared" si="73"/>
        <v>0</v>
      </c>
      <c r="J216" s="14">
        <f t="shared" si="73"/>
        <v>0</v>
      </c>
      <c r="K216" s="14">
        <f t="shared" si="73"/>
        <v>0</v>
      </c>
      <c r="L216" s="14">
        <f t="shared" si="73"/>
        <v>0</v>
      </c>
      <c r="M216" s="14">
        <f t="shared" si="73"/>
        <v>0</v>
      </c>
      <c r="N216" s="14">
        <f t="shared" si="73"/>
        <v>0</v>
      </c>
      <c r="O216" s="14">
        <f t="shared" si="73"/>
        <v>0</v>
      </c>
      <c r="P216" s="14">
        <f t="shared" si="73"/>
        <v>0</v>
      </c>
      <c r="Q216" s="14">
        <f t="shared" si="73"/>
        <v>0</v>
      </c>
      <c r="R216" s="14">
        <f t="shared" si="73"/>
        <v>0</v>
      </c>
      <c r="S216" s="14">
        <f t="shared" si="73"/>
        <v>0</v>
      </c>
      <c r="T216" s="14">
        <f t="shared" si="73"/>
        <v>0</v>
      </c>
      <c r="U216" s="14">
        <f t="shared" si="73"/>
        <v>0</v>
      </c>
      <c r="V216" s="14">
        <f t="shared" si="73"/>
        <v>0</v>
      </c>
      <c r="W216" s="14">
        <f t="shared" si="73"/>
        <v>5045</v>
      </c>
      <c r="X216" s="14">
        <f t="shared" si="73"/>
        <v>5045</v>
      </c>
    </row>
    <row r="217" spans="1:24" ht="31.5">
      <c r="A217" s="15" t="s">
        <v>92</v>
      </c>
      <c r="B217" s="41">
        <v>953</v>
      </c>
      <c r="C217" s="3" t="s">
        <v>45</v>
      </c>
      <c r="D217" s="3" t="s">
        <v>250</v>
      </c>
      <c r="E217" s="3" t="s">
        <v>39</v>
      </c>
      <c r="F217" s="16">
        <v>5045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>
        <v>5045</v>
      </c>
      <c r="X217" s="16">
        <v>5045</v>
      </c>
    </row>
    <row r="218" spans="1:24" ht="94.5">
      <c r="A218" s="23" t="s">
        <v>160</v>
      </c>
      <c r="B218" s="43">
        <v>953</v>
      </c>
      <c r="C218" s="7" t="s">
        <v>45</v>
      </c>
      <c r="D218" s="7" t="s">
        <v>159</v>
      </c>
      <c r="E218" s="7" t="s">
        <v>0</v>
      </c>
      <c r="F218" s="14">
        <f>F219</f>
        <v>130547</v>
      </c>
      <c r="G218" s="14">
        <f aca="true" t="shared" si="74" ref="G218:V218">G219</f>
        <v>0</v>
      </c>
      <c r="H218" s="14">
        <f t="shared" si="74"/>
        <v>0</v>
      </c>
      <c r="I218" s="14">
        <f t="shared" si="74"/>
        <v>0</v>
      </c>
      <c r="J218" s="14">
        <f t="shared" si="74"/>
        <v>0</v>
      </c>
      <c r="K218" s="14">
        <f t="shared" si="74"/>
        <v>0</v>
      </c>
      <c r="L218" s="14">
        <f t="shared" si="74"/>
        <v>0</v>
      </c>
      <c r="M218" s="14">
        <f t="shared" si="74"/>
        <v>0</v>
      </c>
      <c r="N218" s="14">
        <f t="shared" si="74"/>
        <v>0</v>
      </c>
      <c r="O218" s="14">
        <f t="shared" si="74"/>
        <v>0</v>
      </c>
      <c r="P218" s="14">
        <f t="shared" si="74"/>
        <v>0</v>
      </c>
      <c r="Q218" s="14">
        <f t="shared" si="74"/>
        <v>0</v>
      </c>
      <c r="R218" s="14">
        <f t="shared" si="74"/>
        <v>0</v>
      </c>
      <c r="S218" s="14">
        <f t="shared" si="74"/>
        <v>0</v>
      </c>
      <c r="T218" s="14">
        <f t="shared" si="74"/>
        <v>0</v>
      </c>
      <c r="U218" s="14">
        <f t="shared" si="74"/>
        <v>0</v>
      </c>
      <c r="V218" s="14">
        <f t="shared" si="74"/>
        <v>0</v>
      </c>
      <c r="W218" s="14">
        <v>129879</v>
      </c>
      <c r="X218" s="14">
        <v>129879</v>
      </c>
    </row>
    <row r="219" spans="1:24" ht="31.5">
      <c r="A219" s="15" t="s">
        <v>92</v>
      </c>
      <c r="B219" s="41">
        <v>953</v>
      </c>
      <c r="C219" s="3" t="s">
        <v>45</v>
      </c>
      <c r="D219" s="3" t="s">
        <v>159</v>
      </c>
      <c r="E219" s="3" t="s">
        <v>39</v>
      </c>
      <c r="F219" s="16">
        <v>130547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>
        <v>129879</v>
      </c>
      <c r="X219" s="16">
        <v>129879</v>
      </c>
    </row>
    <row r="220" spans="1:24" ht="31.5">
      <c r="A220" s="23" t="s">
        <v>251</v>
      </c>
      <c r="B220" s="43">
        <v>953</v>
      </c>
      <c r="C220" s="7" t="s">
        <v>45</v>
      </c>
      <c r="D220" s="7" t="s">
        <v>252</v>
      </c>
      <c r="E220" s="7" t="s">
        <v>0</v>
      </c>
      <c r="F220" s="14">
        <f>F221</f>
        <v>0</v>
      </c>
      <c r="G220" s="14">
        <f aca="true" t="shared" si="75" ref="G220:X220">G221</f>
        <v>1</v>
      </c>
      <c r="H220" s="14">
        <f t="shared" si="75"/>
        <v>2</v>
      </c>
      <c r="I220" s="14">
        <f t="shared" si="75"/>
        <v>3</v>
      </c>
      <c r="J220" s="14">
        <f t="shared" si="75"/>
        <v>4</v>
      </c>
      <c r="K220" s="14">
        <f t="shared" si="75"/>
        <v>5</v>
      </c>
      <c r="L220" s="14">
        <f t="shared" si="75"/>
        <v>6</v>
      </c>
      <c r="M220" s="14">
        <f t="shared" si="75"/>
        <v>7</v>
      </c>
      <c r="N220" s="14">
        <f t="shared" si="75"/>
        <v>8</v>
      </c>
      <c r="O220" s="14">
        <f t="shared" si="75"/>
        <v>9</v>
      </c>
      <c r="P220" s="14">
        <f t="shared" si="75"/>
        <v>10</v>
      </c>
      <c r="Q220" s="14">
        <f t="shared" si="75"/>
        <v>11</v>
      </c>
      <c r="R220" s="14">
        <f t="shared" si="75"/>
        <v>12</v>
      </c>
      <c r="S220" s="14">
        <f t="shared" si="75"/>
        <v>13</v>
      </c>
      <c r="T220" s="14">
        <f t="shared" si="75"/>
        <v>14</v>
      </c>
      <c r="U220" s="14">
        <f t="shared" si="75"/>
        <v>15</v>
      </c>
      <c r="V220" s="14">
        <f t="shared" si="75"/>
        <v>16</v>
      </c>
      <c r="W220" s="14">
        <f t="shared" si="75"/>
        <v>0</v>
      </c>
      <c r="X220" s="14">
        <f t="shared" si="75"/>
        <v>0</v>
      </c>
    </row>
    <row r="221" spans="1:24" ht="31.5">
      <c r="A221" s="15" t="s">
        <v>92</v>
      </c>
      <c r="B221" s="41">
        <v>953</v>
      </c>
      <c r="C221" s="3" t="s">
        <v>45</v>
      </c>
      <c r="D221" s="3" t="s">
        <v>252</v>
      </c>
      <c r="E221" s="3" t="s">
        <v>39</v>
      </c>
      <c r="F221" s="16">
        <v>0</v>
      </c>
      <c r="G221" s="16">
        <v>1</v>
      </c>
      <c r="H221" s="16">
        <v>2</v>
      </c>
      <c r="I221" s="16">
        <v>3</v>
      </c>
      <c r="J221" s="16">
        <v>4</v>
      </c>
      <c r="K221" s="16">
        <v>5</v>
      </c>
      <c r="L221" s="16">
        <v>6</v>
      </c>
      <c r="M221" s="16">
        <v>7</v>
      </c>
      <c r="N221" s="16">
        <v>8</v>
      </c>
      <c r="O221" s="16">
        <v>9</v>
      </c>
      <c r="P221" s="16">
        <v>10</v>
      </c>
      <c r="Q221" s="16">
        <v>11</v>
      </c>
      <c r="R221" s="16">
        <v>12</v>
      </c>
      <c r="S221" s="16">
        <v>13</v>
      </c>
      <c r="T221" s="16">
        <v>14</v>
      </c>
      <c r="U221" s="16">
        <v>15</v>
      </c>
      <c r="V221" s="16">
        <v>16</v>
      </c>
      <c r="W221" s="16">
        <v>0</v>
      </c>
      <c r="X221" s="16">
        <v>0</v>
      </c>
    </row>
    <row r="222" spans="1:24" ht="15.75">
      <c r="A222" s="11" t="s">
        <v>95</v>
      </c>
      <c r="B222" s="39">
        <v>953</v>
      </c>
      <c r="C222" s="5" t="s">
        <v>49</v>
      </c>
      <c r="D222" s="5" t="s">
        <v>1</v>
      </c>
      <c r="E222" s="5" t="s">
        <v>0</v>
      </c>
      <c r="F222" s="12">
        <f>F223</f>
        <v>700</v>
      </c>
      <c r="G222" s="12">
        <f aca="true" t="shared" si="76" ref="G222:X224">G223</f>
        <v>0</v>
      </c>
      <c r="H222" s="12">
        <f t="shared" si="76"/>
        <v>0</v>
      </c>
      <c r="I222" s="12">
        <f t="shared" si="76"/>
        <v>0</v>
      </c>
      <c r="J222" s="12">
        <f t="shared" si="76"/>
        <v>0</v>
      </c>
      <c r="K222" s="12">
        <f t="shared" si="76"/>
        <v>0</v>
      </c>
      <c r="L222" s="12">
        <f t="shared" si="76"/>
        <v>0</v>
      </c>
      <c r="M222" s="12">
        <f t="shared" si="76"/>
        <v>0</v>
      </c>
      <c r="N222" s="12">
        <f t="shared" si="76"/>
        <v>0</v>
      </c>
      <c r="O222" s="12">
        <f t="shared" si="76"/>
        <v>0</v>
      </c>
      <c r="P222" s="12">
        <f t="shared" si="76"/>
        <v>0</v>
      </c>
      <c r="Q222" s="12">
        <f t="shared" si="76"/>
        <v>0</v>
      </c>
      <c r="R222" s="12">
        <f t="shared" si="76"/>
        <v>0</v>
      </c>
      <c r="S222" s="12">
        <f t="shared" si="76"/>
        <v>0</v>
      </c>
      <c r="T222" s="12">
        <f t="shared" si="76"/>
        <v>0</v>
      </c>
      <c r="U222" s="12">
        <f t="shared" si="76"/>
        <v>0</v>
      </c>
      <c r="V222" s="12">
        <f t="shared" si="76"/>
        <v>0</v>
      </c>
      <c r="W222" s="12">
        <f t="shared" si="76"/>
        <v>1000</v>
      </c>
      <c r="X222" s="12">
        <f t="shared" si="76"/>
        <v>1000</v>
      </c>
    </row>
    <row r="223" spans="1:24" ht="31.5">
      <c r="A223" s="13" t="s">
        <v>148</v>
      </c>
      <c r="B223" s="40">
        <v>953</v>
      </c>
      <c r="C223" s="7" t="s">
        <v>49</v>
      </c>
      <c r="D223" s="7" t="s">
        <v>147</v>
      </c>
      <c r="E223" s="7" t="s">
        <v>0</v>
      </c>
      <c r="F223" s="14">
        <f>F224</f>
        <v>700</v>
      </c>
      <c r="G223" s="14">
        <f t="shared" si="76"/>
        <v>0</v>
      </c>
      <c r="H223" s="14">
        <f t="shared" si="76"/>
        <v>0</v>
      </c>
      <c r="I223" s="14">
        <f t="shared" si="76"/>
        <v>0</v>
      </c>
      <c r="J223" s="14">
        <f t="shared" si="76"/>
        <v>0</v>
      </c>
      <c r="K223" s="14">
        <f t="shared" si="76"/>
        <v>0</v>
      </c>
      <c r="L223" s="14">
        <f t="shared" si="76"/>
        <v>0</v>
      </c>
      <c r="M223" s="14">
        <f t="shared" si="76"/>
        <v>0</v>
      </c>
      <c r="N223" s="14">
        <f t="shared" si="76"/>
        <v>0</v>
      </c>
      <c r="O223" s="14">
        <f t="shared" si="76"/>
        <v>0</v>
      </c>
      <c r="P223" s="14">
        <f t="shared" si="76"/>
        <v>0</v>
      </c>
      <c r="Q223" s="14">
        <f t="shared" si="76"/>
        <v>0</v>
      </c>
      <c r="R223" s="14">
        <f t="shared" si="76"/>
        <v>0</v>
      </c>
      <c r="S223" s="14">
        <f t="shared" si="76"/>
        <v>0</v>
      </c>
      <c r="T223" s="14">
        <f t="shared" si="76"/>
        <v>0</v>
      </c>
      <c r="U223" s="14">
        <f t="shared" si="76"/>
        <v>0</v>
      </c>
      <c r="V223" s="14">
        <f t="shared" si="76"/>
        <v>0</v>
      </c>
      <c r="W223" s="14">
        <f t="shared" si="76"/>
        <v>1000</v>
      </c>
      <c r="X223" s="14">
        <f t="shared" si="76"/>
        <v>1000</v>
      </c>
    </row>
    <row r="224" spans="1:24" ht="31.5">
      <c r="A224" s="15" t="s">
        <v>96</v>
      </c>
      <c r="B224" s="41">
        <v>953</v>
      </c>
      <c r="C224" s="3" t="s">
        <v>49</v>
      </c>
      <c r="D224" s="3" t="s">
        <v>50</v>
      </c>
      <c r="E224" s="3" t="s">
        <v>0</v>
      </c>
      <c r="F224" s="16">
        <f>F225</f>
        <v>700</v>
      </c>
      <c r="G224" s="16">
        <f t="shared" si="76"/>
        <v>0</v>
      </c>
      <c r="H224" s="16">
        <f t="shared" si="76"/>
        <v>0</v>
      </c>
      <c r="I224" s="16">
        <f t="shared" si="76"/>
        <v>0</v>
      </c>
      <c r="J224" s="16">
        <f t="shared" si="76"/>
        <v>0</v>
      </c>
      <c r="K224" s="16">
        <f t="shared" si="76"/>
        <v>0</v>
      </c>
      <c r="L224" s="16">
        <f t="shared" si="76"/>
        <v>0</v>
      </c>
      <c r="M224" s="16">
        <f t="shared" si="76"/>
        <v>0</v>
      </c>
      <c r="N224" s="16">
        <f t="shared" si="76"/>
        <v>0</v>
      </c>
      <c r="O224" s="16">
        <f t="shared" si="76"/>
        <v>0</v>
      </c>
      <c r="P224" s="16">
        <f t="shared" si="76"/>
        <v>0</v>
      </c>
      <c r="Q224" s="16">
        <f t="shared" si="76"/>
        <v>0</v>
      </c>
      <c r="R224" s="16">
        <f t="shared" si="76"/>
        <v>0</v>
      </c>
      <c r="S224" s="16">
        <f t="shared" si="76"/>
        <v>0</v>
      </c>
      <c r="T224" s="16">
        <f t="shared" si="76"/>
        <v>0</v>
      </c>
      <c r="U224" s="16">
        <f t="shared" si="76"/>
        <v>0</v>
      </c>
      <c r="V224" s="16">
        <f t="shared" si="76"/>
        <v>0</v>
      </c>
      <c r="W224" s="16">
        <f t="shared" si="76"/>
        <v>1000</v>
      </c>
      <c r="X224" s="16">
        <f t="shared" si="76"/>
        <v>1000</v>
      </c>
    </row>
    <row r="225" spans="1:24" ht="31.5">
      <c r="A225" s="15" t="s">
        <v>55</v>
      </c>
      <c r="B225" s="41">
        <v>953</v>
      </c>
      <c r="C225" s="3" t="s">
        <v>49</v>
      </c>
      <c r="D225" s="3" t="s">
        <v>50</v>
      </c>
      <c r="E225" s="3" t="s">
        <v>4</v>
      </c>
      <c r="F225" s="16">
        <v>700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>
        <v>1000</v>
      </c>
      <c r="X225" s="16">
        <v>1000</v>
      </c>
    </row>
    <row r="226" spans="1:24" ht="15.75">
      <c r="A226" s="11" t="s">
        <v>77</v>
      </c>
      <c r="B226" s="39">
        <v>953</v>
      </c>
      <c r="C226" s="5" t="s">
        <v>22</v>
      </c>
      <c r="D226" s="5" t="s">
        <v>1</v>
      </c>
      <c r="E226" s="5" t="s">
        <v>0</v>
      </c>
      <c r="F226" s="12">
        <f>F227+F230</f>
        <v>14364.53</v>
      </c>
      <c r="G226" s="12">
        <f aca="true" t="shared" si="77" ref="G226:X226">G227+G230</f>
        <v>1</v>
      </c>
      <c r="H226" s="12">
        <f t="shared" si="77"/>
        <v>2</v>
      </c>
      <c r="I226" s="12">
        <f t="shared" si="77"/>
        <v>3</v>
      </c>
      <c r="J226" s="12">
        <f t="shared" si="77"/>
        <v>4</v>
      </c>
      <c r="K226" s="12">
        <f t="shared" si="77"/>
        <v>5</v>
      </c>
      <c r="L226" s="12">
        <f t="shared" si="77"/>
        <v>6</v>
      </c>
      <c r="M226" s="12">
        <f t="shared" si="77"/>
        <v>7</v>
      </c>
      <c r="N226" s="12">
        <f t="shared" si="77"/>
        <v>8</v>
      </c>
      <c r="O226" s="12">
        <f t="shared" si="77"/>
        <v>9</v>
      </c>
      <c r="P226" s="12">
        <f t="shared" si="77"/>
        <v>10</v>
      </c>
      <c r="Q226" s="12">
        <f t="shared" si="77"/>
        <v>11</v>
      </c>
      <c r="R226" s="12">
        <f t="shared" si="77"/>
        <v>12</v>
      </c>
      <c r="S226" s="12">
        <f t="shared" si="77"/>
        <v>13</v>
      </c>
      <c r="T226" s="12">
        <f t="shared" si="77"/>
        <v>14</v>
      </c>
      <c r="U226" s="12">
        <f t="shared" si="77"/>
        <v>15</v>
      </c>
      <c r="V226" s="12">
        <f t="shared" si="77"/>
        <v>16</v>
      </c>
      <c r="W226" s="12">
        <f t="shared" si="77"/>
        <v>14500</v>
      </c>
      <c r="X226" s="12">
        <f t="shared" si="77"/>
        <v>15000</v>
      </c>
    </row>
    <row r="227" spans="1:24" ht="94.5">
      <c r="A227" s="21" t="s">
        <v>136</v>
      </c>
      <c r="B227" s="40">
        <v>953</v>
      </c>
      <c r="C227" s="7" t="s">
        <v>22</v>
      </c>
      <c r="D227" s="7" t="s">
        <v>135</v>
      </c>
      <c r="E227" s="7" t="s">
        <v>0</v>
      </c>
      <c r="F227" s="14">
        <f>F228</f>
        <v>14364.53</v>
      </c>
      <c r="G227" s="14">
        <f aca="true" t="shared" si="78" ref="G227:X228">G228</f>
        <v>0</v>
      </c>
      <c r="H227" s="14">
        <f t="shared" si="78"/>
        <v>0</v>
      </c>
      <c r="I227" s="14">
        <f t="shared" si="78"/>
        <v>0</v>
      </c>
      <c r="J227" s="14">
        <f t="shared" si="78"/>
        <v>0</v>
      </c>
      <c r="K227" s="14">
        <f t="shared" si="78"/>
        <v>0</v>
      </c>
      <c r="L227" s="14">
        <f t="shared" si="78"/>
        <v>0</v>
      </c>
      <c r="M227" s="14">
        <f t="shared" si="78"/>
        <v>0</v>
      </c>
      <c r="N227" s="14">
        <f t="shared" si="78"/>
        <v>0</v>
      </c>
      <c r="O227" s="14">
        <f t="shared" si="78"/>
        <v>0</v>
      </c>
      <c r="P227" s="14">
        <f t="shared" si="78"/>
        <v>0</v>
      </c>
      <c r="Q227" s="14">
        <f t="shared" si="78"/>
        <v>0</v>
      </c>
      <c r="R227" s="14">
        <f t="shared" si="78"/>
        <v>0</v>
      </c>
      <c r="S227" s="14">
        <f t="shared" si="78"/>
        <v>0</v>
      </c>
      <c r="T227" s="14">
        <f t="shared" si="78"/>
        <v>0</v>
      </c>
      <c r="U227" s="14">
        <f t="shared" si="78"/>
        <v>0</v>
      </c>
      <c r="V227" s="14">
        <f t="shared" si="78"/>
        <v>0</v>
      </c>
      <c r="W227" s="14">
        <f t="shared" si="78"/>
        <v>14500</v>
      </c>
      <c r="X227" s="14">
        <f t="shared" si="78"/>
        <v>15000</v>
      </c>
    </row>
    <row r="228" spans="1:24" ht="31.5">
      <c r="A228" s="15" t="s">
        <v>91</v>
      </c>
      <c r="B228" s="41">
        <v>953</v>
      </c>
      <c r="C228" s="3" t="s">
        <v>22</v>
      </c>
      <c r="D228" s="3" t="s">
        <v>40</v>
      </c>
      <c r="E228" s="3" t="s">
        <v>0</v>
      </c>
      <c r="F228" s="16">
        <f>F229</f>
        <v>14364.53</v>
      </c>
      <c r="G228" s="16">
        <f t="shared" si="78"/>
        <v>0</v>
      </c>
      <c r="H228" s="16">
        <f t="shared" si="78"/>
        <v>0</v>
      </c>
      <c r="I228" s="16">
        <f t="shared" si="78"/>
        <v>0</v>
      </c>
      <c r="J228" s="16">
        <f t="shared" si="78"/>
        <v>0</v>
      </c>
      <c r="K228" s="16">
        <f t="shared" si="78"/>
        <v>0</v>
      </c>
      <c r="L228" s="16">
        <f t="shared" si="78"/>
        <v>0</v>
      </c>
      <c r="M228" s="16">
        <f t="shared" si="78"/>
        <v>0</v>
      </c>
      <c r="N228" s="16">
        <f t="shared" si="78"/>
        <v>0</v>
      </c>
      <c r="O228" s="16">
        <f t="shared" si="78"/>
        <v>0</v>
      </c>
      <c r="P228" s="16">
        <f t="shared" si="78"/>
        <v>0</v>
      </c>
      <c r="Q228" s="16">
        <f t="shared" si="78"/>
        <v>0</v>
      </c>
      <c r="R228" s="16">
        <f t="shared" si="78"/>
        <v>0</v>
      </c>
      <c r="S228" s="16">
        <f t="shared" si="78"/>
        <v>0</v>
      </c>
      <c r="T228" s="16">
        <f t="shared" si="78"/>
        <v>0</v>
      </c>
      <c r="U228" s="16">
        <f t="shared" si="78"/>
        <v>0</v>
      </c>
      <c r="V228" s="16">
        <f t="shared" si="78"/>
        <v>0</v>
      </c>
      <c r="W228" s="16">
        <f t="shared" si="78"/>
        <v>14500</v>
      </c>
      <c r="X228" s="16">
        <f t="shared" si="78"/>
        <v>15000</v>
      </c>
    </row>
    <row r="229" spans="1:24" ht="31.5">
      <c r="A229" s="15" t="s">
        <v>92</v>
      </c>
      <c r="B229" s="41">
        <v>953</v>
      </c>
      <c r="C229" s="3" t="s">
        <v>22</v>
      </c>
      <c r="D229" s="3" t="s">
        <v>40</v>
      </c>
      <c r="E229" s="3" t="s">
        <v>39</v>
      </c>
      <c r="F229" s="16">
        <v>14364.53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>
        <v>14500</v>
      </c>
      <c r="X229" s="16">
        <v>15000</v>
      </c>
    </row>
    <row r="230" spans="1:24" ht="31.5">
      <c r="A230" s="13" t="s">
        <v>163</v>
      </c>
      <c r="B230" s="40">
        <v>953</v>
      </c>
      <c r="C230" s="7" t="s">
        <v>22</v>
      </c>
      <c r="D230" s="7" t="s">
        <v>161</v>
      </c>
      <c r="E230" s="7" t="s">
        <v>0</v>
      </c>
      <c r="F230" s="14">
        <f>F231</f>
        <v>0</v>
      </c>
      <c r="G230" s="14">
        <f aca="true" t="shared" si="79" ref="G230:X230">G231</f>
        <v>1</v>
      </c>
      <c r="H230" s="14">
        <f t="shared" si="79"/>
        <v>2</v>
      </c>
      <c r="I230" s="14">
        <f t="shared" si="79"/>
        <v>3</v>
      </c>
      <c r="J230" s="14">
        <f t="shared" si="79"/>
        <v>4</v>
      </c>
      <c r="K230" s="14">
        <f t="shared" si="79"/>
        <v>5</v>
      </c>
      <c r="L230" s="14">
        <f t="shared" si="79"/>
        <v>6</v>
      </c>
      <c r="M230" s="14">
        <f t="shared" si="79"/>
        <v>7</v>
      </c>
      <c r="N230" s="14">
        <f t="shared" si="79"/>
        <v>8</v>
      </c>
      <c r="O230" s="14">
        <f t="shared" si="79"/>
        <v>9</v>
      </c>
      <c r="P230" s="14">
        <f t="shared" si="79"/>
        <v>10</v>
      </c>
      <c r="Q230" s="14">
        <f t="shared" si="79"/>
        <v>11</v>
      </c>
      <c r="R230" s="14">
        <f t="shared" si="79"/>
        <v>12</v>
      </c>
      <c r="S230" s="14">
        <f t="shared" si="79"/>
        <v>13</v>
      </c>
      <c r="T230" s="14">
        <f t="shared" si="79"/>
        <v>14</v>
      </c>
      <c r="U230" s="14">
        <f t="shared" si="79"/>
        <v>15</v>
      </c>
      <c r="V230" s="14">
        <f t="shared" si="79"/>
        <v>16</v>
      </c>
      <c r="W230" s="14">
        <f t="shared" si="79"/>
        <v>0</v>
      </c>
      <c r="X230" s="14">
        <f t="shared" si="79"/>
        <v>0</v>
      </c>
    </row>
    <row r="231" spans="1:24" ht="15.75">
      <c r="A231" s="15" t="s">
        <v>164</v>
      </c>
      <c r="B231" s="41">
        <v>953</v>
      </c>
      <c r="C231" s="3" t="s">
        <v>22</v>
      </c>
      <c r="D231" s="3" t="s">
        <v>161</v>
      </c>
      <c r="E231" s="3" t="s">
        <v>162</v>
      </c>
      <c r="F231" s="16">
        <v>0</v>
      </c>
      <c r="G231" s="16">
        <v>1</v>
      </c>
      <c r="H231" s="16">
        <v>2</v>
      </c>
      <c r="I231" s="16">
        <v>3</v>
      </c>
      <c r="J231" s="16">
        <v>4</v>
      </c>
      <c r="K231" s="16">
        <v>5</v>
      </c>
      <c r="L231" s="16">
        <v>6</v>
      </c>
      <c r="M231" s="16">
        <v>7</v>
      </c>
      <c r="N231" s="16">
        <v>8</v>
      </c>
      <c r="O231" s="16">
        <v>9</v>
      </c>
      <c r="P231" s="16">
        <v>10</v>
      </c>
      <c r="Q231" s="16">
        <v>11</v>
      </c>
      <c r="R231" s="16">
        <v>12</v>
      </c>
      <c r="S231" s="16">
        <v>13</v>
      </c>
      <c r="T231" s="16">
        <v>14</v>
      </c>
      <c r="U231" s="16">
        <v>15</v>
      </c>
      <c r="V231" s="16">
        <v>16</v>
      </c>
      <c r="W231" s="16">
        <v>0</v>
      </c>
      <c r="X231" s="16">
        <v>0</v>
      </c>
    </row>
    <row r="232" spans="1:24" ht="18.75">
      <c r="A232" s="9" t="s">
        <v>122</v>
      </c>
      <c r="B232" s="38">
        <v>953</v>
      </c>
      <c r="C232" s="8" t="s">
        <v>121</v>
      </c>
      <c r="D232" s="8" t="s">
        <v>1</v>
      </c>
      <c r="E232" s="8" t="s">
        <v>0</v>
      </c>
      <c r="F232" s="10">
        <f>F233</f>
        <v>2858</v>
      </c>
      <c r="G232" s="10">
        <f aca="true" t="shared" si="80" ref="G232:X235">G233</f>
        <v>0</v>
      </c>
      <c r="H232" s="10">
        <f t="shared" si="80"/>
        <v>0</v>
      </c>
      <c r="I232" s="10">
        <f t="shared" si="80"/>
        <v>0</v>
      </c>
      <c r="J232" s="10">
        <f t="shared" si="80"/>
        <v>0</v>
      </c>
      <c r="K232" s="10">
        <f t="shared" si="80"/>
        <v>0</v>
      </c>
      <c r="L232" s="10">
        <f t="shared" si="80"/>
        <v>0</v>
      </c>
      <c r="M232" s="10">
        <f t="shared" si="80"/>
        <v>0</v>
      </c>
      <c r="N232" s="10">
        <f t="shared" si="80"/>
        <v>0</v>
      </c>
      <c r="O232" s="10">
        <f t="shared" si="80"/>
        <v>0</v>
      </c>
      <c r="P232" s="10">
        <f t="shared" si="80"/>
        <v>0</v>
      </c>
      <c r="Q232" s="10">
        <f t="shared" si="80"/>
        <v>0</v>
      </c>
      <c r="R232" s="10">
        <f t="shared" si="80"/>
        <v>0</v>
      </c>
      <c r="S232" s="10">
        <f t="shared" si="80"/>
        <v>0</v>
      </c>
      <c r="T232" s="10">
        <f t="shared" si="80"/>
        <v>0</v>
      </c>
      <c r="U232" s="10">
        <f t="shared" si="80"/>
        <v>0</v>
      </c>
      <c r="V232" s="10">
        <f t="shared" si="80"/>
        <v>0</v>
      </c>
      <c r="W232" s="10">
        <f t="shared" si="80"/>
        <v>2858</v>
      </c>
      <c r="X232" s="10">
        <f t="shared" si="80"/>
        <v>2858</v>
      </c>
    </row>
    <row r="233" spans="1:24" ht="15.75">
      <c r="A233" s="11" t="s">
        <v>189</v>
      </c>
      <c r="B233" s="39">
        <v>953</v>
      </c>
      <c r="C233" s="5" t="s">
        <v>187</v>
      </c>
      <c r="D233" s="5" t="s">
        <v>1</v>
      </c>
      <c r="E233" s="5" t="s">
        <v>0</v>
      </c>
      <c r="F233" s="12">
        <f>F234</f>
        <v>2858</v>
      </c>
      <c r="G233" s="12">
        <f t="shared" si="80"/>
        <v>0</v>
      </c>
      <c r="H233" s="12">
        <f t="shared" si="80"/>
        <v>0</v>
      </c>
      <c r="I233" s="12">
        <f t="shared" si="80"/>
        <v>0</v>
      </c>
      <c r="J233" s="12">
        <f t="shared" si="80"/>
        <v>0</v>
      </c>
      <c r="K233" s="12">
        <f t="shared" si="80"/>
        <v>0</v>
      </c>
      <c r="L233" s="12">
        <f t="shared" si="80"/>
        <v>0</v>
      </c>
      <c r="M233" s="12">
        <f t="shared" si="80"/>
        <v>0</v>
      </c>
      <c r="N233" s="12">
        <f t="shared" si="80"/>
        <v>0</v>
      </c>
      <c r="O233" s="12">
        <f t="shared" si="80"/>
        <v>0</v>
      </c>
      <c r="P233" s="12">
        <f t="shared" si="80"/>
        <v>0</v>
      </c>
      <c r="Q233" s="12">
        <f t="shared" si="80"/>
        <v>0</v>
      </c>
      <c r="R233" s="12">
        <f t="shared" si="80"/>
        <v>0</v>
      </c>
      <c r="S233" s="12">
        <f t="shared" si="80"/>
        <v>0</v>
      </c>
      <c r="T233" s="12">
        <f t="shared" si="80"/>
        <v>0</v>
      </c>
      <c r="U233" s="12">
        <f t="shared" si="80"/>
        <v>0</v>
      </c>
      <c r="V233" s="12">
        <f t="shared" si="80"/>
        <v>0</v>
      </c>
      <c r="W233" s="12">
        <f t="shared" si="80"/>
        <v>2858</v>
      </c>
      <c r="X233" s="12">
        <f t="shared" si="80"/>
        <v>2858</v>
      </c>
    </row>
    <row r="234" spans="1:24" ht="31.5">
      <c r="A234" s="13" t="s">
        <v>134</v>
      </c>
      <c r="B234" s="40">
        <v>953</v>
      </c>
      <c r="C234" s="7" t="s">
        <v>187</v>
      </c>
      <c r="D234" s="7" t="s">
        <v>133</v>
      </c>
      <c r="E234" s="7" t="s">
        <v>0</v>
      </c>
      <c r="F234" s="14">
        <f>F235</f>
        <v>2858</v>
      </c>
      <c r="G234" s="14">
        <f t="shared" si="80"/>
        <v>0</v>
      </c>
      <c r="H234" s="14">
        <f t="shared" si="80"/>
        <v>0</v>
      </c>
      <c r="I234" s="14">
        <f t="shared" si="80"/>
        <v>0</v>
      </c>
      <c r="J234" s="14">
        <f t="shared" si="80"/>
        <v>0</v>
      </c>
      <c r="K234" s="14">
        <f t="shared" si="80"/>
        <v>0</v>
      </c>
      <c r="L234" s="14">
        <f t="shared" si="80"/>
        <v>0</v>
      </c>
      <c r="M234" s="14">
        <f t="shared" si="80"/>
        <v>0</v>
      </c>
      <c r="N234" s="14">
        <f t="shared" si="80"/>
        <v>0</v>
      </c>
      <c r="O234" s="14">
        <f t="shared" si="80"/>
        <v>0</v>
      </c>
      <c r="P234" s="14">
        <f t="shared" si="80"/>
        <v>0</v>
      </c>
      <c r="Q234" s="14">
        <f t="shared" si="80"/>
        <v>0</v>
      </c>
      <c r="R234" s="14">
        <f t="shared" si="80"/>
        <v>0</v>
      </c>
      <c r="S234" s="14">
        <f t="shared" si="80"/>
        <v>0</v>
      </c>
      <c r="T234" s="14">
        <f t="shared" si="80"/>
        <v>0</v>
      </c>
      <c r="U234" s="14">
        <f t="shared" si="80"/>
        <v>0</v>
      </c>
      <c r="V234" s="14">
        <f t="shared" si="80"/>
        <v>0</v>
      </c>
      <c r="W234" s="14">
        <f t="shared" si="80"/>
        <v>2858</v>
      </c>
      <c r="X234" s="14">
        <f t="shared" si="80"/>
        <v>2858</v>
      </c>
    </row>
    <row r="235" spans="1:24" ht="94.5">
      <c r="A235" s="15" t="s">
        <v>190</v>
      </c>
      <c r="B235" s="41">
        <v>953</v>
      </c>
      <c r="C235" s="3" t="s">
        <v>187</v>
      </c>
      <c r="D235" s="3" t="s">
        <v>188</v>
      </c>
      <c r="E235" s="3" t="s">
        <v>0</v>
      </c>
      <c r="F235" s="16">
        <f>F236</f>
        <v>2858</v>
      </c>
      <c r="G235" s="16">
        <f t="shared" si="80"/>
        <v>0</v>
      </c>
      <c r="H235" s="16">
        <f t="shared" si="80"/>
        <v>0</v>
      </c>
      <c r="I235" s="16">
        <f t="shared" si="80"/>
        <v>0</v>
      </c>
      <c r="J235" s="16">
        <f t="shared" si="80"/>
        <v>0</v>
      </c>
      <c r="K235" s="16">
        <f t="shared" si="80"/>
        <v>0</v>
      </c>
      <c r="L235" s="16">
        <f t="shared" si="80"/>
        <v>0</v>
      </c>
      <c r="M235" s="16">
        <f t="shared" si="80"/>
        <v>0</v>
      </c>
      <c r="N235" s="16">
        <f t="shared" si="80"/>
        <v>0</v>
      </c>
      <c r="O235" s="16">
        <f t="shared" si="80"/>
        <v>0</v>
      </c>
      <c r="P235" s="16">
        <f t="shared" si="80"/>
        <v>0</v>
      </c>
      <c r="Q235" s="16">
        <f t="shared" si="80"/>
        <v>0</v>
      </c>
      <c r="R235" s="16">
        <f t="shared" si="80"/>
        <v>0</v>
      </c>
      <c r="S235" s="16">
        <f t="shared" si="80"/>
        <v>0</v>
      </c>
      <c r="T235" s="16">
        <f t="shared" si="80"/>
        <v>0</v>
      </c>
      <c r="U235" s="16">
        <f t="shared" si="80"/>
        <v>0</v>
      </c>
      <c r="V235" s="16">
        <f t="shared" si="80"/>
        <v>0</v>
      </c>
      <c r="W235" s="16">
        <f t="shared" si="80"/>
        <v>2858</v>
      </c>
      <c r="X235" s="16">
        <f t="shared" si="80"/>
        <v>2858</v>
      </c>
    </row>
    <row r="236" spans="1:24" ht="16.5" thickBot="1">
      <c r="A236" s="18" t="s">
        <v>85</v>
      </c>
      <c r="B236" s="42">
        <v>953</v>
      </c>
      <c r="C236" s="19" t="s">
        <v>187</v>
      </c>
      <c r="D236" s="19" t="s">
        <v>188</v>
      </c>
      <c r="E236" s="19" t="s">
        <v>29</v>
      </c>
      <c r="F236" s="20">
        <v>2858</v>
      </c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>
        <v>2858</v>
      </c>
      <c r="X236" s="20">
        <v>2858</v>
      </c>
    </row>
    <row r="237" spans="1:24" ht="16.5" thickBot="1">
      <c r="A237" s="53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5"/>
    </row>
    <row r="238" spans="1:24" ht="18.75">
      <c r="A238" s="56" t="s">
        <v>52</v>
      </c>
      <c r="B238" s="56"/>
      <c r="C238" s="56"/>
      <c r="D238" s="56"/>
      <c r="E238" s="56"/>
      <c r="F238" s="44">
        <f>F41+F198</f>
        <v>383011.82</v>
      </c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>
        <f>W41+W198</f>
        <v>394655</v>
      </c>
      <c r="X238" s="44">
        <f>X41+X198</f>
        <v>404419</v>
      </c>
    </row>
  </sheetData>
  <mergeCells count="38">
    <mergeCell ref="A20:D20"/>
    <mergeCell ref="F1:X1"/>
    <mergeCell ref="F2:X2"/>
    <mergeCell ref="F3:X3"/>
    <mergeCell ref="F4:X4"/>
    <mergeCell ref="A16:D16"/>
    <mergeCell ref="A17:D17"/>
    <mergeCell ref="A18:D18"/>
    <mergeCell ref="A19:D19"/>
    <mergeCell ref="A7:X7"/>
    <mergeCell ref="A8:X8"/>
    <mergeCell ref="A9:X9"/>
    <mergeCell ref="A15:X15"/>
    <mergeCell ref="A12:D13"/>
    <mergeCell ref="F12:F13"/>
    <mergeCell ref="W12:X12"/>
    <mergeCell ref="A14:D14"/>
    <mergeCell ref="A21:D21"/>
    <mergeCell ref="A22:D22"/>
    <mergeCell ref="A23:D23"/>
    <mergeCell ref="A24:X24"/>
    <mergeCell ref="A25:X25"/>
    <mergeCell ref="A27:D27"/>
    <mergeCell ref="A28:D28"/>
    <mergeCell ref="A29:D29"/>
    <mergeCell ref="A26:D26"/>
    <mergeCell ref="A30:X30"/>
    <mergeCell ref="A31:X31"/>
    <mergeCell ref="A32:D32"/>
    <mergeCell ref="A197:X197"/>
    <mergeCell ref="A237:X237"/>
    <mergeCell ref="A238:E238"/>
    <mergeCell ref="A33:D33"/>
    <mergeCell ref="A34:D34"/>
    <mergeCell ref="A35:D35"/>
    <mergeCell ref="A36:X36"/>
    <mergeCell ref="A38:T38"/>
    <mergeCell ref="A37:X37"/>
  </mergeCells>
  <printOptions horizontalCentered="1" verticalCentered="1"/>
  <pageMargins left="0" right="0" top="0" bottom="0" header="0" footer="0"/>
  <pageSetup fitToHeight="2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2011-10-12T02:04:26Z</cp:lastPrinted>
  <dcterms:created xsi:type="dcterms:W3CDTF">2008-11-11T04:53:42Z</dcterms:created>
  <dcterms:modified xsi:type="dcterms:W3CDTF">2011-10-13T22:17:22Z</dcterms:modified>
  <cp:category/>
  <cp:version/>
  <cp:contentType/>
  <cp:contentStatus/>
</cp:coreProperties>
</file>